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Институт\Метод работа 2020_2021\НП 2020\"/>
    </mc:Choice>
  </mc:AlternateContent>
  <xr:revisionPtr revIDLastSave="0" documentId="13_ncr:1_{995F17D4-1C6D-4AFF-AAC8-A61878CB9B2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Бакалавр НП" sheetId="3" r:id="rId1"/>
    <sheet name="Семестровка" sheetId="8" r:id="rId2"/>
  </sheets>
  <definedNames>
    <definedName name="_xlnm.Print_Area" localSheetId="0">'Бакалавр НП'!$A$1:$BL$119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6" i="8" l="1"/>
  <c r="J86" i="8"/>
  <c r="K78" i="8"/>
  <c r="J78" i="8"/>
  <c r="K68" i="8"/>
  <c r="J68" i="8"/>
  <c r="K58" i="8"/>
  <c r="J58" i="8"/>
  <c r="K50" i="8"/>
  <c r="J50" i="8"/>
  <c r="K40" i="8"/>
  <c r="J40" i="8"/>
  <c r="J87" i="8" s="1"/>
  <c r="K29" i="8" l="1"/>
  <c r="J29" i="8"/>
  <c r="K19" i="8"/>
  <c r="J19" i="8"/>
  <c r="AH104" i="3"/>
  <c r="AF104" i="3"/>
  <c r="AP104" i="3" s="1"/>
  <c r="AH103" i="3"/>
  <c r="AF103" i="3"/>
  <c r="AH102" i="3"/>
  <c r="AF102" i="3"/>
  <c r="AP102" i="3" s="1"/>
  <c r="AH101" i="3"/>
  <c r="AP101" i="3" s="1"/>
  <c r="AF101" i="3"/>
  <c r="AH100" i="3"/>
  <c r="AF100" i="3"/>
  <c r="AP100" i="3" s="1"/>
  <c r="AH99" i="3"/>
  <c r="AF99" i="3"/>
  <c r="AH98" i="3"/>
  <c r="AF98" i="3"/>
  <c r="AP98" i="3" s="1"/>
  <c r="AH97" i="3"/>
  <c r="AF97" i="3"/>
  <c r="AH96" i="3"/>
  <c r="AF96" i="3"/>
  <c r="AP96" i="3" s="1"/>
  <c r="AH95" i="3"/>
  <c r="AF95" i="3"/>
  <c r="AH94" i="3"/>
  <c r="AF94" i="3"/>
  <c r="AP94" i="3" s="1"/>
  <c r="AP99" i="3" l="1"/>
  <c r="AP103" i="3"/>
  <c r="AP97" i="3"/>
  <c r="AP95" i="3"/>
  <c r="D20" i="3"/>
  <c r="E20" i="3" s="1"/>
  <c r="F20" i="3" s="1"/>
  <c r="G20" i="3" s="1"/>
  <c r="H20" i="3" s="1"/>
  <c r="I20" i="3" s="1"/>
  <c r="J20" i="3" s="1"/>
  <c r="K20" i="3" s="1"/>
  <c r="L20" i="3" s="1"/>
  <c r="M20" i="3" s="1"/>
  <c r="N20" i="3" s="1"/>
  <c r="O20" i="3" s="1"/>
  <c r="P20" i="3" s="1"/>
  <c r="Q20" i="3" s="1"/>
  <c r="R20" i="3" s="1"/>
  <c r="S20" i="3" s="1"/>
  <c r="T20" i="3" s="1"/>
  <c r="U20" i="3" s="1"/>
  <c r="V20" i="3" s="1"/>
  <c r="W20" i="3" s="1"/>
  <c r="X20" i="3" s="1"/>
  <c r="Y20" i="3" s="1"/>
  <c r="Z20" i="3" s="1"/>
  <c r="AA20" i="3" s="1"/>
  <c r="AB20" i="3" s="1"/>
  <c r="AC20" i="3" s="1"/>
  <c r="AD20" i="3" s="1"/>
  <c r="AE20" i="3" s="1"/>
  <c r="AF20" i="3" s="1"/>
  <c r="AG20" i="3" s="1"/>
  <c r="AH20" i="3" s="1"/>
  <c r="AI20" i="3" s="1"/>
  <c r="AJ20" i="3" s="1"/>
  <c r="AK20" i="3" s="1"/>
  <c r="AL20" i="3" s="1"/>
  <c r="AM20" i="3" s="1"/>
  <c r="AN20" i="3" s="1"/>
  <c r="AO20" i="3" s="1"/>
  <c r="AP20" i="3" s="1"/>
  <c r="AQ20" i="3" s="1"/>
  <c r="AR20" i="3" s="1"/>
  <c r="AS20" i="3" s="1"/>
  <c r="AT20" i="3" s="1"/>
  <c r="AU20" i="3" s="1"/>
  <c r="AV20" i="3" s="1"/>
  <c r="AW20" i="3" s="1"/>
  <c r="AX20" i="3" s="1"/>
  <c r="AY20" i="3" s="1"/>
  <c r="AZ20" i="3" s="1"/>
  <c r="BA20" i="3" s="1"/>
  <c r="BB20" i="3" s="1"/>
  <c r="AB84" i="3"/>
  <c r="BF66" i="3" l="1"/>
  <c r="AF105" i="3"/>
  <c r="AH105" i="3"/>
  <c r="AJ105" i="3"/>
  <c r="AL105" i="3"/>
  <c r="AN105" i="3"/>
  <c r="AP105" i="3"/>
  <c r="AD105" i="3"/>
  <c r="Z84" i="3"/>
  <c r="AD66" i="3"/>
  <c r="BD66" i="3" l="1"/>
  <c r="BB66" i="3"/>
  <c r="AZ66" i="3"/>
  <c r="AX66" i="3"/>
  <c r="AV66" i="3"/>
  <c r="AT66" i="3"/>
  <c r="AR66" i="3"/>
  <c r="AN66" i="3"/>
  <c r="AL66" i="3"/>
  <c r="AJ66" i="3"/>
  <c r="AH63" i="3"/>
  <c r="AF63" i="3"/>
  <c r="AH62" i="3"/>
  <c r="AF62" i="3"/>
  <c r="AH61" i="3"/>
  <c r="AF61" i="3"/>
  <c r="AH60" i="3"/>
  <c r="AF60" i="3"/>
  <c r="AH59" i="3"/>
  <c r="AF59" i="3"/>
  <c r="AH58" i="3"/>
  <c r="AF58" i="3"/>
  <c r="AH57" i="3"/>
  <c r="AF57" i="3"/>
  <c r="AH56" i="3"/>
  <c r="AF56" i="3"/>
  <c r="AH55" i="3"/>
  <c r="AF55" i="3"/>
  <c r="AH54" i="3"/>
  <c r="AF54" i="3"/>
  <c r="AH53" i="3"/>
  <c r="AF53" i="3"/>
  <c r="AH52" i="3"/>
  <c r="AF52" i="3"/>
  <c r="AH51" i="3"/>
  <c r="AF51" i="3"/>
  <c r="AH50" i="3"/>
  <c r="AF50" i="3"/>
  <c r="AH49" i="3"/>
  <c r="AF49" i="3"/>
  <c r="AH48" i="3"/>
  <c r="AF48" i="3"/>
  <c r="AH47" i="3"/>
  <c r="AF47" i="3"/>
  <c r="AH46" i="3"/>
  <c r="AF46" i="3"/>
  <c r="AH73" i="3"/>
  <c r="AF73" i="3"/>
  <c r="AP62" i="3" l="1"/>
  <c r="AP49" i="3"/>
  <c r="AP57" i="3"/>
  <c r="AP46" i="3"/>
  <c r="AP54" i="3"/>
  <c r="AP73" i="3"/>
  <c r="AP52" i="3"/>
  <c r="AP50" i="3"/>
  <c r="AP61" i="3"/>
  <c r="AP60" i="3"/>
  <c r="AP53" i="3"/>
  <c r="AP58" i="3"/>
  <c r="AH66" i="3"/>
  <c r="AP56" i="3"/>
  <c r="AP59" i="3"/>
  <c r="AP55" i="3"/>
  <c r="AP48" i="3"/>
  <c r="AP51" i="3"/>
  <c r="AP47" i="3"/>
  <c r="AP63" i="3"/>
  <c r="AF66" i="3"/>
  <c r="AP66" i="3" l="1"/>
  <c r="AR105" i="3"/>
  <c r="AR106" i="3" s="1"/>
  <c r="AT105" i="3"/>
  <c r="AT106" i="3" s="1"/>
  <c r="AV105" i="3"/>
  <c r="AX105" i="3"/>
  <c r="AZ105" i="3"/>
  <c r="BF105" i="3"/>
  <c r="BD105" i="3"/>
  <c r="BB105" i="3"/>
  <c r="BF92" i="3" l="1"/>
  <c r="BF106" i="3" s="1"/>
  <c r="BD92" i="3"/>
  <c r="BD106" i="3" s="1"/>
  <c r="BB92" i="3"/>
  <c r="BB106" i="3" s="1"/>
  <c r="AZ92" i="3"/>
  <c r="AZ106" i="3" s="1"/>
  <c r="AX92" i="3"/>
  <c r="AX106" i="3" s="1"/>
  <c r="AV92" i="3"/>
  <c r="AV106" i="3" s="1"/>
  <c r="AN92" i="3"/>
  <c r="AL92" i="3"/>
  <c r="AJ92" i="3"/>
  <c r="AD92" i="3"/>
  <c r="AH91" i="3"/>
  <c r="AF91" i="3"/>
  <c r="AH90" i="3"/>
  <c r="AF90" i="3"/>
  <c r="AH89" i="3"/>
  <c r="AF89" i="3"/>
  <c r="AH88" i="3"/>
  <c r="AF88" i="3"/>
  <c r="AH87" i="3"/>
  <c r="AF87" i="3"/>
  <c r="AF74" i="3"/>
  <c r="AH74" i="3"/>
  <c r="AF78" i="3"/>
  <c r="AH78" i="3"/>
  <c r="AF80" i="3"/>
  <c r="AH80" i="3"/>
  <c r="AD83" i="3"/>
  <c r="AD84" i="3" s="1"/>
  <c r="AF71" i="3"/>
  <c r="AH71" i="3"/>
  <c r="AF79" i="3"/>
  <c r="AH79" i="3"/>
  <c r="AF68" i="3"/>
  <c r="AH68" i="3"/>
  <c r="AB106" i="3"/>
  <c r="AB107" i="3" s="1"/>
  <c r="Z106" i="3"/>
  <c r="Z107" i="3" s="1"/>
  <c r="V106" i="3"/>
  <c r="X106" i="3"/>
  <c r="V84" i="3"/>
  <c r="X84" i="3"/>
  <c r="AF69" i="3"/>
  <c r="AF70" i="3"/>
  <c r="AP70" i="3" s="1"/>
  <c r="AF72" i="3"/>
  <c r="AP72" i="3" s="1"/>
  <c r="AF76" i="3"/>
  <c r="AF77" i="3"/>
  <c r="AP77" i="3" s="1"/>
  <c r="AF75" i="3"/>
  <c r="AP75" i="3" s="1"/>
  <c r="AF81" i="3"/>
  <c r="AF82" i="3"/>
  <c r="AH69" i="3"/>
  <c r="AH76" i="3"/>
  <c r="AJ83" i="3"/>
  <c r="AL83" i="3"/>
  <c r="AN83" i="3"/>
  <c r="AR83" i="3"/>
  <c r="AT83" i="3"/>
  <c r="AV83" i="3"/>
  <c r="AX83" i="3"/>
  <c r="AZ83" i="3"/>
  <c r="BB83" i="3"/>
  <c r="BD83" i="3"/>
  <c r="BF83" i="3"/>
  <c r="BF84" i="3" s="1"/>
  <c r="C33" i="3"/>
  <c r="P33" i="3" s="1"/>
  <c r="P32" i="3"/>
  <c r="P31" i="3"/>
  <c r="P30" i="3"/>
  <c r="V107" i="3" l="1"/>
  <c r="AP68" i="3"/>
  <c r="X107" i="3"/>
  <c r="BF107" i="3"/>
  <c r="BB84" i="3"/>
  <c r="BB107" i="3" s="1"/>
  <c r="AP69" i="3"/>
  <c r="AP80" i="3"/>
  <c r="AL84" i="3"/>
  <c r="AN84" i="3"/>
  <c r="AL106" i="3"/>
  <c r="AL107" i="3" s="1"/>
  <c r="AP76" i="3"/>
  <c r="AP74" i="3"/>
  <c r="AD106" i="3"/>
  <c r="AD107" i="3" s="1"/>
  <c r="AR84" i="3"/>
  <c r="AR107" i="3" s="1"/>
  <c r="AV84" i="3"/>
  <c r="AV107" i="3" s="1"/>
  <c r="AP78" i="3"/>
  <c r="AP71" i="3"/>
  <c r="AZ84" i="3"/>
  <c r="AZ107" i="3" s="1"/>
  <c r="AP88" i="3"/>
  <c r="BD84" i="3"/>
  <c r="BD107" i="3" s="1"/>
  <c r="AP89" i="3"/>
  <c r="AT84" i="3"/>
  <c r="AT107" i="3" s="1"/>
  <c r="AP90" i="3"/>
  <c r="AH83" i="3"/>
  <c r="AH84" i="3" s="1"/>
  <c r="AH92" i="3"/>
  <c r="AF92" i="3"/>
  <c r="AN106" i="3"/>
  <c r="AN107" i="3" s="1"/>
  <c r="AJ84" i="3"/>
  <c r="AX84" i="3"/>
  <c r="AX107" i="3" s="1"/>
  <c r="AP91" i="3"/>
  <c r="AF83" i="3"/>
  <c r="AP87" i="3"/>
  <c r="AP79" i="3"/>
  <c r="AJ106" i="3"/>
  <c r="AJ107" i="3" s="1"/>
  <c r="AF84" i="3" l="1"/>
  <c r="AP83" i="3"/>
  <c r="AH106" i="3"/>
  <c r="AH107" i="3" s="1"/>
  <c r="AP92" i="3"/>
  <c r="AF106" i="3"/>
  <c r="AF107" i="3" s="1"/>
  <c r="AP84" i="3" l="1"/>
  <c r="AP106" i="3"/>
  <c r="AP10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</author>
  </authors>
  <commentList>
    <comment ref="C40" authorId="0" shapeId="0" xr:uid="{A744CC34-EF36-4880-B4F4-C947C33B0453}">
      <text>
        <r>
          <rPr>
            <b/>
            <sz val="8"/>
            <color indexed="81"/>
            <rFont val="Tahoma"/>
            <family val="2"/>
            <charset val="204"/>
          </rPr>
          <t>COMP: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<sst xmlns="http://schemas.openxmlformats.org/spreadsheetml/2006/main" count="548" uniqueCount="306">
  <si>
    <t>Підготовки</t>
  </si>
  <si>
    <t>бакалавр</t>
  </si>
  <si>
    <t>з галузі знань</t>
  </si>
  <si>
    <t>Факультет (інститут)</t>
  </si>
  <si>
    <t>(шифр і назва галузі знань)</t>
  </si>
  <si>
    <t xml:space="preserve">Кваліфікація  </t>
  </si>
  <si>
    <t>Строк навчання</t>
  </si>
  <si>
    <t xml:space="preserve">      Форма навчання</t>
  </si>
  <si>
    <t>на основі</t>
  </si>
  <si>
    <t>повної загальної середньої освіти</t>
  </si>
  <si>
    <t>денна</t>
  </si>
  <si>
    <t>(денна, вечіня, заочна (дистанційна), екстернат)</t>
  </si>
  <si>
    <t>Випускова   кафедра</t>
  </si>
  <si>
    <t>I</t>
  </si>
  <si>
    <t>С</t>
  </si>
  <si>
    <t>К</t>
  </si>
  <si>
    <t>II</t>
  </si>
  <si>
    <t>III</t>
  </si>
  <si>
    <t>П</t>
  </si>
  <si>
    <t>IV</t>
  </si>
  <si>
    <t>Д</t>
  </si>
  <si>
    <t>Теор.навч.</t>
  </si>
  <si>
    <t>Екзам. сесія</t>
  </si>
  <si>
    <t>Практики</t>
  </si>
  <si>
    <t>Дипломне проект.</t>
  </si>
  <si>
    <t>Канікули</t>
  </si>
  <si>
    <t xml:space="preserve">             II.ЗВЕДЕНІ ДАНІ ПРО БЮДЖЕТ ЧАСУ, тижні</t>
  </si>
  <si>
    <t xml:space="preserve">        III.ПРАКТИКА</t>
  </si>
  <si>
    <t>Курс</t>
  </si>
  <si>
    <t>Теоретичне навчання</t>
  </si>
  <si>
    <t>Екзамена-
ційна сессія</t>
  </si>
  <si>
    <t>Практика</t>
  </si>
  <si>
    <t>Разом</t>
  </si>
  <si>
    <t>Назва 
практики</t>
  </si>
  <si>
    <t>Семестр</t>
  </si>
  <si>
    <t>Тижні</t>
  </si>
  <si>
    <t>Назва навчальної дисципліни</t>
  </si>
  <si>
    <t>Всього</t>
  </si>
  <si>
    <t>I курс</t>
  </si>
  <si>
    <t>II курс</t>
  </si>
  <si>
    <t>III курс</t>
  </si>
  <si>
    <t>IVкурс</t>
  </si>
  <si>
    <t>Семестри</t>
  </si>
  <si>
    <t>Кількість тижнів у семестрі</t>
  </si>
  <si>
    <t xml:space="preserve">Загальна кількість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</si>
  <si>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</si>
  <si>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</si>
  <si>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</si>
  <si>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</si>
  <si>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Військова підготовка</t>
  </si>
  <si>
    <t>У   5 - 8 семестрах за окремим планом військової підготовки</t>
  </si>
  <si>
    <t xml:space="preserve">Завідувач кафедри  </t>
  </si>
  <si>
    <t>/</t>
  </si>
  <si>
    <t>(підпис)</t>
  </si>
  <si>
    <t>(П.І.Б.)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</si>
  <si>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</si>
  <si>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</si>
  <si>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</si>
  <si>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</si>
  <si>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</si>
  <si>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</si>
  <si>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</si>
  <si>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</si>
  <si>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</si>
  <si>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</si>
  <si>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</si>
  <si>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</si>
  <si>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МІНІСТЕРСТВО ОСВІТИ І НАУКИ</t>
  </si>
  <si>
    <t>за спеціальністю</t>
  </si>
  <si>
    <t xml:space="preserve">        IV.  АТЕСТАЦІЯ   ВИПУСКНИКІВ</t>
  </si>
  <si>
    <t xml:space="preserve"> Атестація випускник</t>
  </si>
  <si>
    <t>Дипломне проектування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</si>
  <si>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</si>
  <si>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</si>
  <si>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</si>
  <si>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</si>
  <si>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</si>
  <si>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</si>
  <si>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у тому числі</t>
  </si>
  <si>
    <t>Лекції</t>
  </si>
  <si>
    <t>Переддипломна практика</t>
  </si>
  <si>
    <t>(код і  назва спеціальності )</t>
  </si>
  <si>
    <t>Форма  атестації  випускників
(екзамен,дипломний проект, (робота)</t>
  </si>
  <si>
    <t>(зазначається освітній ступінь)</t>
  </si>
  <si>
    <t>Іноземна мова професійного спрямування</t>
  </si>
  <si>
    <t>Охорона праці та цивільний захист**</t>
  </si>
  <si>
    <r>
      <t xml:space="preserve">                                                                          </t>
    </r>
    <r>
      <rPr>
        <b/>
        <sz val="18"/>
        <rFont val="Arial"/>
        <family val="2"/>
        <charset val="204"/>
      </rPr>
      <t>І. Графік освітнього процесу</t>
    </r>
  </si>
  <si>
    <t>V. План освітнього  процесу</t>
  </si>
  <si>
    <t>( назва )</t>
  </si>
  <si>
    <t>Голова НМК</t>
  </si>
  <si>
    <t>за освітньо-професійною програмою  (спеціалізацією)</t>
  </si>
  <si>
    <t>Фізичне виховання або основи  здорового  способу життя</t>
  </si>
  <si>
    <r>
      <t xml:space="preserve">                                                               НАЦІОНАЛЬНИЙ ТЕХНІЧНИЙ УНІВЕРСИТЕТ УКРАЇНИ "КИЇВСЬКИЙ ПОЛІТЕХНІЧНИЙ ІНСТИТУТ" імені ІГОРЯ СІКОРСЬКОГО                                                     </t>
    </r>
    <r>
      <rPr>
        <sz val="18"/>
        <rFont val="Arial"/>
        <family val="2"/>
        <charset val="204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</si>
  <si>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14 - Електрична інженерія</t>
  </si>
  <si>
    <t>141 - Електроенергетика, електротехніка та електромеханіка</t>
  </si>
  <si>
    <t>Інжиніринг автоматизованих електротехнічних комплексів</t>
  </si>
  <si>
    <t>Автоматизації управління електротехнічними комплексами</t>
  </si>
  <si>
    <t>Бакалавр з електроенергетики, електротехніки та електромеханіки</t>
  </si>
  <si>
    <t>ЗО1</t>
  </si>
  <si>
    <t>ЗО2</t>
  </si>
  <si>
    <t>ЗО3</t>
  </si>
  <si>
    <t>ЗО4</t>
  </si>
  <si>
    <t>ЗО5</t>
  </si>
  <si>
    <t>ЗО6</t>
  </si>
  <si>
    <t>ЗО7</t>
  </si>
  <si>
    <t>Вища математика</t>
  </si>
  <si>
    <t>Загальна фізика</t>
  </si>
  <si>
    <t>Обчислювальна техніка та програмування</t>
  </si>
  <si>
    <t>Технічна механіка</t>
  </si>
  <si>
    <t>Комп'ютерна графіка</t>
  </si>
  <si>
    <t>Теоретичні основи електротехніки</t>
  </si>
  <si>
    <t>ЗО8</t>
  </si>
  <si>
    <t>ЗО9</t>
  </si>
  <si>
    <t>ЗО10</t>
  </si>
  <si>
    <t>ЗО11</t>
  </si>
  <si>
    <t>Електричні машини</t>
  </si>
  <si>
    <t>Електротехнічні матеріали</t>
  </si>
  <si>
    <t>ЗО12</t>
  </si>
  <si>
    <t>ЗО13</t>
  </si>
  <si>
    <t>ЗО14</t>
  </si>
  <si>
    <t>ЗО15</t>
  </si>
  <si>
    <t>ЗО16</t>
  </si>
  <si>
    <t>Основи метрології та електричних вимірювань</t>
  </si>
  <si>
    <t>Електричні мережі та системи</t>
  </si>
  <si>
    <t>Електрична частина станцій та підстанцій</t>
  </si>
  <si>
    <t>Релейний захист та автоматизація</t>
  </si>
  <si>
    <t>Електропривод</t>
  </si>
  <si>
    <t>ПО 1</t>
  </si>
  <si>
    <t>ПО 2</t>
  </si>
  <si>
    <t>ПО 3</t>
  </si>
  <si>
    <t>ПО 4</t>
  </si>
  <si>
    <t>ПО 5</t>
  </si>
  <si>
    <t>ПО 7</t>
  </si>
  <si>
    <t>ПО 8</t>
  </si>
  <si>
    <t>ПО 9</t>
  </si>
  <si>
    <t>ПО 10</t>
  </si>
  <si>
    <t>ПО 11</t>
  </si>
  <si>
    <t>ПО 12</t>
  </si>
  <si>
    <t>Автоматизація технологічних процесів, установок та комплексів</t>
  </si>
  <si>
    <t>Автоматизований електропривод машин та установок</t>
  </si>
  <si>
    <t>залік</t>
  </si>
  <si>
    <t>екзамен</t>
  </si>
  <si>
    <t>Іноземна мова-2</t>
  </si>
  <si>
    <t>Економіка і організація виробництва</t>
  </si>
  <si>
    <t>Автоматизація технологічних процесів,установок і комплексів-1 Елементи  та пристрої автоматики</t>
  </si>
  <si>
    <t>Автоматизація технологічних процесів,установок і комплексів-2. Автоматизація технологічних процесів</t>
  </si>
  <si>
    <t>Охорона праці та цивільний захист</t>
  </si>
  <si>
    <t>Автоматизований електропривод машин і установок-1.</t>
  </si>
  <si>
    <t>Релейний захист та автоматизація енергосистем</t>
  </si>
  <si>
    <t>Разом за програмою підготовки бакалавра</t>
  </si>
  <si>
    <t>Основи автоматизованого проектування електротехнічних установок та комплексів</t>
  </si>
  <si>
    <t>Енергозбереження у електротехнічних системах</t>
  </si>
  <si>
    <t>1,2,3</t>
  </si>
  <si>
    <t>ВСЬОГО  ЗА  ЦИКЛ  ПРОФЕСІЙНОЇ ПІДГОТОВКИ</t>
  </si>
  <si>
    <t>Х</t>
  </si>
  <si>
    <t>Виконання дипломного(проекту роботи)</t>
  </si>
  <si>
    <t>Переддипломна</t>
  </si>
  <si>
    <t>8</t>
  </si>
  <si>
    <t>5</t>
  </si>
  <si>
    <t>ПВ 1</t>
  </si>
  <si>
    <t>ПВ 2</t>
  </si>
  <si>
    <t>ПВ 3</t>
  </si>
  <si>
    <t>ПВ 5</t>
  </si>
  <si>
    <t>Автоматизація технологічних процесів,установок і комплексів-3. Курсовий проект</t>
  </si>
  <si>
    <t>Автоматизований електропривод машин і установок-2. Курсовий проект</t>
  </si>
  <si>
    <t>Електрообладнання та електропостачання машин і установок електротехнічних комплексів-1</t>
  </si>
  <si>
    <t>Електрообладнання та електропостачання машин і установок електротехнічних комплексів-2 Курсова робота</t>
  </si>
  <si>
    <t>ВА</t>
  </si>
  <si>
    <t xml:space="preserve"> Випускна Атест.</t>
  </si>
  <si>
    <t>Захист кваліфікаційної роботи</t>
  </si>
  <si>
    <t>1. НОРМАТИВНІ освітні компоненти</t>
  </si>
  <si>
    <t>1.1. Цикл загальної підготовки</t>
  </si>
  <si>
    <t>ЗО17</t>
  </si>
  <si>
    <t>ЗО18</t>
  </si>
  <si>
    <t>ЗО19</t>
  </si>
  <si>
    <t>ЗО20</t>
  </si>
  <si>
    <t>1.2. Цикл професійної підготовки</t>
  </si>
  <si>
    <t>Шифр за ОП</t>
  </si>
  <si>
    <t xml:space="preserve">Освітні компоненти
</t>
  </si>
  <si>
    <t>Контрольні заходи 
за семестрами</t>
  </si>
  <si>
    <t>Кількість кредитів 
ЄКТС</t>
  </si>
  <si>
    <t>Розподіл аудиторних годин на тиждень 
за курсами і семестрами</t>
  </si>
  <si>
    <t>Індивідуальне завдання</t>
  </si>
  <si>
    <t>Модульна контрольна робота</t>
  </si>
  <si>
    <t>Практичні</t>
  </si>
  <si>
    <t xml:space="preserve">Лабораторні </t>
  </si>
  <si>
    <t>Разом вибіркових ОК циклу загальної підготовки</t>
  </si>
  <si>
    <t>2. ВИБІРКОВІ освітні компоненти</t>
  </si>
  <si>
    <t>2.1. Цикл загальної підготовки (Вибіркові освітні компоненти з загальноуніверситетського Каталогу)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</si>
  <si>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</si>
  <si>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</si>
  <si>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ПО 13</t>
  </si>
  <si>
    <t>ПО 14</t>
  </si>
  <si>
    <t>ПО 15</t>
  </si>
  <si>
    <t>Курсовий проект з автоматизації технологічних процесів, установок та комплексів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</si>
  <si>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</si>
  <si>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>ПВ 6</t>
  </si>
  <si>
    <t>ПВ 7</t>
  </si>
  <si>
    <t>ПВ 8</t>
  </si>
  <si>
    <t>Разом вибіркових ОК циклу професійної підготовки</t>
  </si>
  <si>
    <t xml:space="preserve">ВСЬОГО нормативних </t>
  </si>
  <si>
    <t>Курсовий проект з автомтизованого електроприводу машин і установок</t>
  </si>
  <si>
    <r>
      <t xml:space="preserve">Термодинаміка та теплообмін / </t>
    </r>
    <r>
      <rPr>
        <b/>
        <sz val="19"/>
        <color rgb="FF00B050"/>
        <rFont val="Arial"/>
        <family val="2"/>
        <charset val="204"/>
      </rPr>
      <t>Термодинаміка та теплопередача</t>
    </r>
  </si>
  <si>
    <r>
      <t xml:space="preserve">Гідравлічні та аеродинамічні машини / </t>
    </r>
    <r>
      <rPr>
        <b/>
        <sz val="19"/>
        <color rgb="FF00B050"/>
        <rFont val="Arial"/>
        <family val="2"/>
        <charset val="204"/>
      </rPr>
      <t>Гідравліка та гідропневмопривод</t>
    </r>
  </si>
  <si>
    <r>
      <t xml:space="preserve">Транспортні машини і комплекси / </t>
    </r>
    <r>
      <rPr>
        <b/>
        <sz val="19"/>
        <color rgb="FF00B050"/>
        <rFont val="Arial"/>
        <family val="2"/>
        <charset val="204"/>
      </rPr>
      <t>Транспортні та підйомні машини</t>
    </r>
  </si>
  <si>
    <t>Фізичне виховання</t>
  </si>
  <si>
    <t>Іноземна мова</t>
  </si>
  <si>
    <t>ЗВ 1</t>
  </si>
  <si>
    <t>ЗВ 2</t>
  </si>
  <si>
    <t>ЗВ 3</t>
  </si>
  <si>
    <t>ЗВ 4</t>
  </si>
  <si>
    <t>ЗВ 5</t>
  </si>
  <si>
    <t>Цифрові та нелінійні системи керування електротехнічними комплексами</t>
  </si>
  <si>
    <t xml:space="preserve">Електрообладнання та електропостачання машин і установок електротехнічних комплексів </t>
  </si>
  <si>
    <t xml:space="preserve">Моделювання електротехнічних систем </t>
  </si>
  <si>
    <t>ПВ 10</t>
  </si>
  <si>
    <t>ПВ 11</t>
  </si>
  <si>
    <t>Курсова робота з електрообладнання та електропостачання машин і установок електротехнічних комплексів</t>
  </si>
  <si>
    <t>Назва дисципліни (модуля)</t>
  </si>
  <si>
    <t>Кредитів ESTS</t>
  </si>
  <si>
    <t>Кількість ауд.год.</t>
  </si>
  <si>
    <t>Іноземна мова-1</t>
  </si>
  <si>
    <t>Вища математика 1. Аналітична геометрія, диференціальне і інтегральне числення</t>
  </si>
  <si>
    <t>Загальна фізика 1. Механіка та молекулярна фізика</t>
  </si>
  <si>
    <t>Обчислювальна техніка та програмування-1</t>
  </si>
  <si>
    <t>Інженерна графіка</t>
  </si>
  <si>
    <t>Разом за семестр</t>
  </si>
  <si>
    <t>Вища математика 2. Інтегральне числення, диференціальні рівняння та теорія рядів</t>
  </si>
  <si>
    <t>Загальна фізика 2. Електростатика. Електромагнетизм</t>
  </si>
  <si>
    <t>Обчислювальна техніка та програмування-2</t>
  </si>
  <si>
    <t>Вища математика 3. Кратні інтеграли. Теорія функцій комплексної змінної</t>
  </si>
  <si>
    <t>Теоретичні основи електротехніки -1</t>
  </si>
  <si>
    <t>Теоретичні основи електротехніки -2</t>
  </si>
  <si>
    <t>Іноземна мова професійного спрямування-1</t>
  </si>
  <si>
    <t>Іноземна мова професійного спрямування-2</t>
  </si>
  <si>
    <t>ПВ 4</t>
  </si>
  <si>
    <t>ПВ 9</t>
  </si>
  <si>
    <r>
      <t xml:space="preserve">Силова електроніка та мікросхемотехніка / </t>
    </r>
    <r>
      <rPr>
        <b/>
        <sz val="19"/>
        <color rgb="FF00B050"/>
        <rFont val="Arial"/>
        <family val="2"/>
        <charset val="204"/>
      </rPr>
      <t>Електроніка та мікросхемотехніка</t>
    </r>
  </si>
  <si>
    <r>
      <t xml:space="preserve">Теорія автоматичного керування електротехнічних комплексів / </t>
    </r>
    <r>
      <rPr>
        <b/>
        <sz val="19"/>
        <color rgb="FF00B050"/>
        <rFont val="Arial"/>
        <family val="2"/>
        <charset val="204"/>
      </rPr>
      <t>Теорія автоматичного керування</t>
    </r>
  </si>
  <si>
    <r>
      <t>Технологічні комплекси та установки цивільної призначеності /</t>
    </r>
    <r>
      <rPr>
        <b/>
        <sz val="19"/>
        <color rgb="FF00B050"/>
        <rFont val="Arial"/>
        <family val="2"/>
        <charset val="204"/>
      </rPr>
      <t xml:space="preserve"> Технологія енергоємних виробництв</t>
    </r>
  </si>
  <si>
    <r>
      <t xml:space="preserve">Техологія автоматизації об'єктів і споруд цивільної призначеності / </t>
    </r>
    <r>
      <rPr>
        <b/>
        <sz val="19"/>
        <color rgb="FF00B050"/>
        <rFont val="Arial"/>
        <family val="2"/>
        <charset val="204"/>
      </rPr>
      <t xml:space="preserve">Технологія експлуатації нафтових родовищ  </t>
    </r>
  </si>
  <si>
    <r>
      <t xml:space="preserve">Енергоефективне виробництво / </t>
    </r>
    <r>
      <rPr>
        <b/>
        <sz val="19"/>
        <color rgb="FF00B050"/>
        <rFont val="Arial"/>
        <family val="2"/>
        <charset val="204"/>
      </rPr>
      <t>Ресурсоефективне та чисте виробництво</t>
    </r>
  </si>
  <si>
    <r>
      <t xml:space="preserve">Інтегровані системи комп'ютерної математики / </t>
    </r>
    <r>
      <rPr>
        <b/>
        <sz val="19"/>
        <color rgb="FF00B050"/>
        <rFont val="Arial"/>
        <family val="2"/>
        <charset val="204"/>
      </rPr>
      <t>Комп'ютерні системи інженерних обчислень</t>
    </r>
  </si>
  <si>
    <t>Основи цифрової  та аналогової схемотехніки</t>
  </si>
  <si>
    <t>Основи електромехатроніки</t>
  </si>
  <si>
    <t>Основи цифрової та аналогової схемотехніки</t>
  </si>
  <si>
    <t>Контроль</t>
  </si>
  <si>
    <t>Зав.каф. АУЕК</t>
  </si>
  <si>
    <t>Віктор РОЗЕН</t>
  </si>
  <si>
    <r>
      <t xml:space="preserve">Синтез мікропроцесорних пристроїв / </t>
    </r>
    <r>
      <rPr>
        <b/>
        <sz val="19"/>
        <color rgb="FF00B050"/>
        <rFont val="Arial"/>
        <family val="2"/>
        <charset val="204"/>
      </rPr>
      <t>Методи синтезу мехатронних систем</t>
    </r>
  </si>
  <si>
    <r>
      <rPr>
        <b/>
        <sz val="19"/>
        <rFont val="Arial"/>
        <family val="2"/>
        <charset val="204"/>
      </rPr>
      <t xml:space="preserve">Електромехатронні системи відновлювальних джерел електроенергії  </t>
    </r>
    <r>
      <rPr>
        <b/>
        <sz val="19"/>
        <color rgb="FF00B050"/>
        <rFont val="Arial"/>
        <family val="2"/>
        <charset val="204"/>
      </rPr>
      <t>/ Мехатронне обладнання виробництв нерудних матеріалів</t>
    </r>
  </si>
  <si>
    <t>Курсова робота з цифрових та нелінійних систем керування електротехнічними комплексами</t>
  </si>
  <si>
    <t>ПО 6</t>
  </si>
  <si>
    <t>прийом 2019 року</t>
  </si>
  <si>
    <t xml:space="preserve">НАВЧАЛЬНИЙ   ПЛАН (ПЕРЕХІДНИЙ)
</t>
  </si>
  <si>
    <t>ЗАТВЕРДЖЕНО</t>
  </si>
  <si>
    <t>Вченою радою</t>
  </si>
  <si>
    <t>КПІ  ім. Ігоря Сікорського</t>
  </si>
  <si>
    <t>Голова  Вченої ради</t>
  </si>
  <si>
    <t>Михайло ІЛЬЧЕНКО</t>
  </si>
  <si>
    <t>Позначення:</t>
  </si>
  <si>
    <t>* За вибором НМК (з урахуванням можливостей формування потоків)</t>
  </si>
  <si>
    <t xml:space="preserve">**Для  інженерних спеціальностей  </t>
  </si>
  <si>
    <t>Олександр ЯНДУЛЬСЬКИЙ</t>
  </si>
  <si>
    <t xml:space="preserve">  </t>
  </si>
  <si>
    <t>/Сергій ДЕНИСЮК</t>
  </si>
  <si>
    <t>протокол № 4</t>
  </si>
  <si>
    <t>"10" березня  2020 р.</t>
  </si>
  <si>
    <t>Освітній компонент 1 ЗУ-Каталогу</t>
  </si>
  <si>
    <t>Освітній компонент 3 ЗУ-Каталогу</t>
  </si>
  <si>
    <t>Освітній компонент 4 ЗУ-Каталогу</t>
  </si>
  <si>
    <t>Навчальний план 2019 р.</t>
  </si>
  <si>
    <t>Інститут енергозбереження та енергоменеджменту</t>
  </si>
  <si>
    <r>
      <t xml:space="preserve">      (</t>
    </r>
    <r>
      <rPr>
        <sz val="20"/>
        <rFont val="Arial"/>
        <family val="2"/>
      </rPr>
      <t>назва освітнього ступеня</t>
    </r>
    <r>
      <rPr>
        <b/>
        <sz val="20"/>
        <rFont val="Arial"/>
        <family val="2"/>
      </rPr>
      <t>)</t>
    </r>
  </si>
  <si>
    <t>3 роки 10 місяців       (4 н.р.)</t>
  </si>
  <si>
    <t>Українська мова за професійним спрямуванням</t>
  </si>
  <si>
    <t>Історія України</t>
  </si>
  <si>
    <t>Кількість контр. Зах.</t>
  </si>
  <si>
    <t>РГР</t>
  </si>
  <si>
    <t>Освітній компонент 1 ЗУ-Каталогу (Філософські дисципліни)</t>
  </si>
  <si>
    <t>Освітній компонент2 ЗУ-Каталогу (Психологічні навчальні дисципліни)</t>
  </si>
  <si>
    <t>Освітній компонент 3 ЗУ-Каталогу (Екологічні навчальні дисципліни)</t>
  </si>
  <si>
    <t>Освітній компонент 4 ЗУ-Каталогу (Правові навчальні дисципліни)</t>
  </si>
  <si>
    <t>Освітній компонент 1 К-Каталогу</t>
  </si>
  <si>
    <t>Освітній компонент 2 К-Каталогу</t>
  </si>
  <si>
    <t>Освітній компонент 3 К-Каталогу</t>
  </si>
  <si>
    <t>Освітній компонент 4 К-Каталогу</t>
  </si>
  <si>
    <t>Освітній компонент 5 К-Каталогу</t>
  </si>
  <si>
    <t>Освітній компонент 6 К-Каталогу</t>
  </si>
  <si>
    <t>Освітній компонент 7 К-Каталогу</t>
  </si>
  <si>
    <t>Освітній компонент 8 К-Каталогу</t>
  </si>
  <si>
    <t>Освітній компонент 9 К-Каталогу</t>
  </si>
  <si>
    <t>Освітній компонент 10 К-Каталогу</t>
  </si>
  <si>
    <t>Освітній компонент 11 К-Каталогу</t>
  </si>
  <si>
    <t>3екз+4зал</t>
  </si>
  <si>
    <t>3екз+6зал</t>
  </si>
  <si>
    <t>3екз+3зал</t>
  </si>
  <si>
    <t>Курсовий проект з автоматизованого електроприводу машин і установок</t>
  </si>
  <si>
    <t>Електрообладнання та електропостачання машин і установок електротехнічних комплексів</t>
  </si>
  <si>
    <t>2екз+4зал</t>
  </si>
  <si>
    <t>Освітній компонент 2 ЗУ-Каталогу</t>
  </si>
  <si>
    <t>Директор інституту</t>
  </si>
  <si>
    <r>
      <t xml:space="preserve">Спеціальність (шифр і назва) </t>
    </r>
    <r>
      <rPr>
        <b/>
        <u/>
        <sz val="12"/>
        <color theme="1"/>
        <rFont val="Arial"/>
        <family val="2"/>
        <charset val="204"/>
      </rPr>
      <t xml:space="preserve">  141 - Електроенергетика, електротехніка та електромеханіка</t>
    </r>
  </si>
  <si>
    <r>
      <t xml:space="preserve">ОПП   </t>
    </r>
    <r>
      <rPr>
        <b/>
        <u/>
        <sz val="12"/>
        <color theme="1"/>
        <rFont val="Arial"/>
        <family val="2"/>
        <charset val="204"/>
      </rPr>
      <t>Інжинірінг автоматизованих електротехнічних комплексів</t>
    </r>
  </si>
  <si>
    <r>
      <t xml:space="preserve">Освітньо-кваліфікаційний рівень    </t>
    </r>
    <r>
      <rPr>
        <b/>
        <u/>
        <sz val="12"/>
        <color theme="1"/>
        <rFont val="Arial"/>
        <family val="2"/>
        <charset val="204"/>
      </rPr>
      <t>Бакалавр з електроенергетики, електротехніки та електромеханіки</t>
    </r>
  </si>
  <si>
    <r>
      <t xml:space="preserve">Випускова кафедра  </t>
    </r>
    <r>
      <rPr>
        <b/>
        <u/>
        <sz val="12"/>
        <color theme="1"/>
        <rFont val="Arial"/>
        <family val="2"/>
        <charset val="204"/>
      </rPr>
      <t xml:space="preserve"> Автоматизації управління електротехнічними комплексами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</si>
</sst>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84" x14ac:knownFonts="1">
    <font>
      <sz val="10"/>
      <name val="Arial Cyr"/>
      <charset val="204"/>
    </font>
    <font>
      <sz val="10"/>
      <name val="Arial Cyr"/>
      <charset val="204"/>
    </font>
    <font>
      <sz val="36"/>
      <name val="Arial"/>
      <family val="2"/>
      <charset val="204"/>
    </font>
    <font>
      <sz val="10"/>
      <name val="Arial"/>
      <family val="2"/>
      <charset val="204"/>
    </font>
    <font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  <charset val="204"/>
    </font>
    <font>
      <b/>
      <sz val="16"/>
      <name val="Arial"/>
      <family val="2"/>
      <charset val="204"/>
    </font>
    <font>
      <sz val="11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</font>
    <font>
      <sz val="11"/>
      <name val="Arial"/>
      <family val="2"/>
      <charset val="204"/>
    </font>
    <font>
      <b/>
      <sz val="1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</font>
    <font>
      <b/>
      <sz val="15"/>
      <name val="Arial"/>
      <family val="2"/>
      <charset val="204"/>
    </font>
    <font>
      <b/>
      <sz val="14"/>
      <name val="Times New Roman"/>
      <family val="1"/>
      <charset val="204"/>
    </font>
    <font>
      <b/>
      <sz val="22"/>
      <name val="Arial"/>
      <family val="2"/>
      <charset val="204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sz val="22"/>
      <name val="Arial"/>
      <family val="2"/>
    </font>
    <font>
      <b/>
      <sz val="16"/>
      <name val="Times New Roman"/>
      <family val="1"/>
      <charset val="204"/>
    </font>
    <font>
      <sz val="10"/>
      <name val="Arial Cyr"/>
      <charset val="204"/>
    </font>
    <font>
      <sz val="22"/>
      <name val="Arial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19"/>
      <name val="Arial"/>
      <family val="2"/>
      <charset val="204"/>
    </font>
    <font>
      <sz val="19"/>
      <name val="Arial"/>
      <family val="2"/>
      <charset val="204"/>
    </font>
    <font>
      <b/>
      <sz val="19"/>
      <color indexed="8"/>
      <name val="Arial"/>
      <family val="2"/>
      <charset val="204"/>
    </font>
    <font>
      <b/>
      <sz val="19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 Cyr"/>
      <charset val="204"/>
    </font>
    <font>
      <b/>
      <sz val="18"/>
      <name val="Arial Cyr"/>
      <charset val="204"/>
    </font>
    <font>
      <b/>
      <sz val="18"/>
      <name val="Times New Roman"/>
      <family val="1"/>
      <charset val="204"/>
    </font>
    <font>
      <b/>
      <sz val="19"/>
      <color indexed="8"/>
      <name val="Arial"/>
      <family val="2"/>
    </font>
    <font>
      <sz val="19"/>
      <color indexed="8"/>
      <name val="Arial Cyr"/>
      <charset val="204"/>
    </font>
    <font>
      <sz val="19"/>
      <color indexed="8"/>
      <name val="Arial"/>
      <family val="2"/>
      <charset val="204"/>
    </font>
    <font>
      <sz val="22"/>
      <color indexed="8"/>
      <name val="Arial"/>
      <family val="2"/>
      <charset val="204"/>
    </font>
    <font>
      <sz val="22"/>
      <name val="Arial Cyr"/>
      <charset val="204"/>
    </font>
    <font>
      <b/>
      <i/>
      <sz val="19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Arial"/>
      <family val="2"/>
    </font>
    <font>
      <b/>
      <sz val="12"/>
      <color theme="1"/>
      <name val="Arial"/>
      <family val="2"/>
      <charset val="204"/>
    </font>
    <font>
      <sz val="10"/>
      <color theme="1"/>
      <name val="Arial Cyr"/>
      <charset val="204"/>
    </font>
    <font>
      <sz val="22"/>
      <color theme="1"/>
      <name val="Arial Cyr"/>
      <charset val="204"/>
    </font>
    <font>
      <sz val="12"/>
      <color theme="1"/>
      <name val="Arial Cyr"/>
      <charset val="204"/>
    </font>
    <font>
      <b/>
      <sz val="10"/>
      <color theme="1"/>
      <name val="Arial Cyr"/>
      <charset val="204"/>
    </font>
    <font>
      <b/>
      <sz val="22"/>
      <color theme="1"/>
      <name val="Arial Cyr"/>
      <charset val="204"/>
    </font>
    <font>
      <b/>
      <sz val="19"/>
      <color rgb="FF00B050"/>
      <name val="Arial"/>
      <family val="2"/>
      <charset val="204"/>
    </font>
    <font>
      <sz val="36"/>
      <color rgb="FFFF0000"/>
      <name val="Arial"/>
      <family val="2"/>
      <charset val="204"/>
    </font>
    <font>
      <sz val="28"/>
      <color rgb="FFFF0000"/>
      <name val="Arial"/>
      <family val="2"/>
      <charset val="204"/>
    </font>
    <font>
      <b/>
      <sz val="19"/>
      <color theme="1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i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i/>
      <sz val="12"/>
      <color rgb="FFFF0000"/>
      <name val="Arial Cyr"/>
      <charset val="204"/>
    </font>
    <font>
      <b/>
      <sz val="10"/>
      <name val="Arial Cyr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9"/>
      <color rgb="FF00B050"/>
      <name val="Arial"/>
      <family val="2"/>
    </font>
    <font>
      <sz val="10"/>
      <name val="Arial Cyr"/>
      <family val="2"/>
      <charset val="204"/>
    </font>
    <font>
      <sz val="14"/>
      <color theme="1"/>
      <name val="Arial Cyr"/>
      <charset val="204"/>
    </font>
    <font>
      <sz val="20"/>
      <name val="Arial"/>
      <family val="2"/>
    </font>
    <font>
      <b/>
      <sz val="20"/>
      <name val="Arial"/>
      <family val="2"/>
    </font>
    <font>
      <sz val="20"/>
      <name val="Arial"/>
      <family val="2"/>
      <charset val="204"/>
    </font>
    <font>
      <b/>
      <sz val="15"/>
      <name val="Arial"/>
      <family val="2"/>
    </font>
    <font>
      <b/>
      <u/>
      <sz val="22"/>
      <name val="Arial"/>
      <family val="2"/>
      <charset val="204"/>
    </font>
    <font>
      <b/>
      <u/>
      <sz val="22"/>
      <name val="Arial Cyr"/>
      <charset val="204"/>
    </font>
    <font>
      <b/>
      <sz val="20"/>
      <name val="Arial Cyr"/>
      <charset val="204"/>
    </font>
    <font>
      <sz val="22"/>
      <name val="Arial"/>
      <family val="2"/>
    </font>
    <font>
      <b/>
      <u/>
      <sz val="19"/>
      <color indexed="8"/>
      <name val="Arial"/>
      <family val="2"/>
    </font>
    <font>
      <b/>
      <u/>
      <sz val="12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8" fillId="0" borderId="0"/>
    <xf numFmtId="9" fontId="1" fillId="0" borderId="0" applyFont="0" applyFill="0" applyBorder="0" applyAlignment="0" applyProtection="0"/>
  </cellStyleXfs>
  <cellXfs count="890">
    <xf numFmtId="0" fontId="0" fillId="0" borderId="0" xfId="0"/>
    <xf numFmtId="0" fontId="3" fillId="0" borderId="0" xfId="0" applyFont="1" applyBorder="1" applyProtection="1"/>
    <xf numFmtId="0" fontId="9" fillId="0" borderId="0" xfId="0" applyFont="1" applyBorder="1" applyProtection="1"/>
    <xf numFmtId="0" fontId="14" fillId="0" borderId="0" xfId="0" applyFont="1" applyBorder="1" applyProtection="1"/>
    <xf numFmtId="0" fontId="12" fillId="0" borderId="0" xfId="0" applyFont="1" applyBorder="1" applyProtection="1"/>
    <xf numFmtId="0" fontId="15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/>
    <xf numFmtId="0" fontId="18" fillId="0" borderId="0" xfId="0" applyFont="1" applyBorder="1" applyAlignment="1" applyProtection="1">
      <alignment horizontal="center" vertical="center"/>
    </xf>
    <xf numFmtId="0" fontId="16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10" fillId="0" borderId="0" xfId="0" applyFont="1" applyFill="1" applyBorder="1" applyAlignment="1" applyProtection="1">
      <alignment vertical="top" textRotation="90"/>
    </xf>
    <xf numFmtId="0" fontId="23" fillId="0" borderId="0" xfId="0" applyFont="1" applyBorder="1" applyProtection="1"/>
    <xf numFmtId="0" fontId="11" fillId="0" borderId="0" xfId="0" applyFont="1" applyFill="1" applyBorder="1" applyAlignment="1">
      <alignment vertical="center"/>
    </xf>
    <xf numFmtId="0" fontId="29" fillId="0" borderId="0" xfId="0" applyFont="1" applyBorder="1" applyAlignment="1" applyProtection="1">
      <alignment horizontal="center" vertical="center"/>
    </xf>
    <xf numFmtId="0" fontId="29" fillId="0" borderId="0" xfId="0" applyFont="1" applyBorder="1" applyProtection="1"/>
    <xf numFmtId="0" fontId="30" fillId="0" borderId="0" xfId="0" applyFont="1" applyFill="1" applyBorder="1" applyAlignment="1" applyProtection="1"/>
    <xf numFmtId="0" fontId="31" fillId="0" borderId="0" xfId="0" applyFont="1" applyBorder="1" applyAlignment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13" fillId="0" borderId="0" xfId="0" applyFont="1" applyFill="1" applyAlignment="1" applyProtection="1"/>
    <xf numFmtId="0" fontId="13" fillId="0" borderId="0" xfId="0" applyFont="1" applyFill="1" applyAlignment="1" applyProtection="1">
      <alignment vertical="center"/>
    </xf>
    <xf numFmtId="0" fontId="9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11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top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Protection="1"/>
    <xf numFmtId="9" fontId="22" fillId="0" borderId="0" xfId="0" applyNumberFormat="1" applyFont="1" applyFill="1" applyBorder="1" applyAlignment="1" applyProtection="1">
      <alignment horizontal="center" vertical="center" textRotation="90"/>
    </xf>
    <xf numFmtId="0" fontId="9" fillId="0" borderId="0" xfId="0" applyNumberFormat="1" applyFont="1" applyFill="1" applyBorder="1" applyAlignment="1" applyProtection="1">
      <alignment horizontal="center" wrapText="1"/>
    </xf>
    <xf numFmtId="0" fontId="14" fillId="0" borderId="0" xfId="0" applyNumberFormat="1" applyFont="1" applyFill="1" applyBorder="1" applyAlignment="1" applyProtection="1">
      <alignment horizontal="center" wrapText="1"/>
    </xf>
    <xf numFmtId="0" fontId="14" fillId="0" borderId="13" xfId="0" applyFont="1" applyFill="1" applyBorder="1" applyAlignment="1" applyProtection="1">
      <alignment horizontal="center" vertical="center"/>
    </xf>
    <xf numFmtId="0" fontId="14" fillId="0" borderId="13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textRotation="90"/>
    </xf>
    <xf numFmtId="0" fontId="12" fillId="0" borderId="0" xfId="0" applyFont="1" applyFill="1" applyBorder="1" applyAlignment="1" applyProtection="1">
      <alignment horizontal="center" vertical="top" wrapText="1"/>
    </xf>
    <xf numFmtId="0" fontId="23" fillId="0" borderId="0" xfId="0" applyFont="1" applyFill="1" applyBorder="1" applyProtection="1"/>
    <xf numFmtId="0" fontId="0" fillId="0" borderId="0" xfId="0" applyFill="1" applyBorder="1" applyAlignment="1"/>
    <xf numFmtId="0" fontId="5" fillId="0" borderId="0" xfId="0" applyFont="1" applyFill="1" applyBorder="1" applyAlignment="1" applyProtection="1">
      <alignment horizontal="center" vertical="top"/>
    </xf>
    <xf numFmtId="49" fontId="16" fillId="0" borderId="0" xfId="0" applyNumberFormat="1" applyFont="1" applyFill="1" applyBorder="1" applyAlignment="1" applyProtection="1">
      <alignment horizontal="center" vertical="justify" wrapText="1"/>
    </xf>
    <xf numFmtId="49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Protection="1"/>
    <xf numFmtId="0" fontId="3" fillId="0" borderId="0" xfId="0" applyFont="1" applyBorder="1" applyAlignment="1" applyProtection="1"/>
    <xf numFmtId="0" fontId="4" fillId="0" borderId="0" xfId="0" applyFont="1" applyFill="1" applyBorder="1" applyProtection="1"/>
    <xf numFmtId="0" fontId="32" fillId="2" borderId="15" xfId="0" applyFont="1" applyFill="1" applyBorder="1" applyAlignment="1" applyProtection="1">
      <alignment horizontal="center" vertical="center" wrapText="1"/>
    </xf>
    <xf numFmtId="0" fontId="32" fillId="2" borderId="19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/>
    <xf numFmtId="0" fontId="37" fillId="0" borderId="0" xfId="0" applyFont="1" applyFill="1" applyBorder="1" applyAlignment="1" applyProtection="1"/>
    <xf numFmtId="49" fontId="4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Protection="1"/>
    <xf numFmtId="0" fontId="24" fillId="0" borderId="20" xfId="0" applyFont="1" applyFill="1" applyBorder="1" applyAlignment="1" applyProtection="1">
      <alignment horizontal="center" vertical="center"/>
    </xf>
    <xf numFmtId="164" fontId="51" fillId="2" borderId="0" xfId="1" applyNumberFormat="1" applyFont="1" applyFill="1" applyBorder="1" applyAlignment="1">
      <alignment horizontal="left"/>
    </xf>
    <xf numFmtId="164" fontId="51" fillId="2" borderId="0" xfId="1" applyNumberFormat="1" applyFont="1" applyFill="1" applyAlignment="1">
      <alignment horizontal="left"/>
    </xf>
    <xf numFmtId="0" fontId="52" fillId="2" borderId="0" xfId="0" applyFont="1" applyFill="1" applyAlignment="1">
      <alignment horizontal="left"/>
    </xf>
    <xf numFmtId="0" fontId="53" fillId="2" borderId="0" xfId="0" applyFont="1" applyFill="1" applyAlignment="1">
      <alignment horizontal="left"/>
    </xf>
    <xf numFmtId="164" fontId="54" fillId="2" borderId="0" xfId="1" applyNumberFormat="1" applyFont="1" applyFill="1" applyAlignment="1">
      <alignment horizontal="left"/>
    </xf>
    <xf numFmtId="0" fontId="32" fillId="2" borderId="22" xfId="0" applyNumberFormat="1" applyFont="1" applyFill="1" applyBorder="1" applyAlignment="1" applyProtection="1">
      <alignment horizontal="center" vertical="center"/>
    </xf>
    <xf numFmtId="0" fontId="32" fillId="2" borderId="50" xfId="0" applyNumberFormat="1" applyFont="1" applyFill="1" applyBorder="1" applyAlignment="1" applyProtection="1">
      <alignment horizontal="center" vertical="center"/>
    </xf>
    <xf numFmtId="0" fontId="32" fillId="2" borderId="46" xfId="0" applyNumberFormat="1" applyFont="1" applyFill="1" applyBorder="1" applyAlignment="1" applyProtection="1">
      <alignment horizontal="center" vertical="center"/>
    </xf>
    <xf numFmtId="0" fontId="32" fillId="2" borderId="22" xfId="0" applyFont="1" applyFill="1" applyBorder="1" applyAlignment="1">
      <alignment horizontal="center" vertical="center"/>
    </xf>
    <xf numFmtId="0" fontId="32" fillId="2" borderId="50" xfId="0" applyFont="1" applyFill="1" applyBorder="1" applyAlignment="1">
      <alignment horizontal="center" vertical="center"/>
    </xf>
    <xf numFmtId="0" fontId="32" fillId="2" borderId="46" xfId="0" applyFont="1" applyFill="1" applyBorder="1" applyAlignment="1">
      <alignment horizontal="center" vertical="center"/>
    </xf>
    <xf numFmtId="0" fontId="32" fillId="2" borderId="22" xfId="0" applyFont="1" applyFill="1" applyBorder="1" applyAlignment="1" applyProtection="1">
      <alignment horizontal="center" vertical="center"/>
    </xf>
    <xf numFmtId="0" fontId="32" fillId="2" borderId="5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textRotation="90"/>
    </xf>
    <xf numFmtId="0" fontId="21" fillId="0" borderId="0" xfId="0" applyFont="1" applyFill="1" applyBorder="1" applyAlignment="1" applyProtection="1">
      <alignment horizontal="center" vertical="center"/>
    </xf>
    <xf numFmtId="9" fontId="22" fillId="0" borderId="0" xfId="0" applyNumberFormat="1" applyFont="1" applyFill="1" applyBorder="1" applyAlignment="1" applyProtection="1">
      <alignment horizontal="center" vertical="center" textRotation="90"/>
    </xf>
    <xf numFmtId="9" fontId="11" fillId="0" borderId="0" xfId="0" applyNumberFormat="1" applyFont="1" applyFill="1" applyBorder="1" applyAlignment="1" applyProtection="1">
      <alignment horizontal="center" vertical="center" textRotation="90"/>
    </xf>
    <xf numFmtId="0" fontId="10" fillId="0" borderId="0" xfId="0" applyFont="1" applyFill="1" applyBorder="1" applyAlignment="1" applyProtection="1">
      <alignment horizontal="center" vertical="center" textRotation="88"/>
    </xf>
    <xf numFmtId="0" fontId="12" fillId="0" borderId="23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 wrapText="1"/>
    </xf>
    <xf numFmtId="0" fontId="17" fillId="0" borderId="0" xfId="0" applyFont="1" applyBorder="1" applyAlignment="1" applyProtection="1">
      <alignment vertical="top" wrapText="1"/>
    </xf>
    <xf numFmtId="0" fontId="17" fillId="0" borderId="13" xfId="0" applyFont="1" applyBorder="1" applyAlignment="1" applyProtection="1">
      <alignment vertical="top" wrapText="1"/>
    </xf>
    <xf numFmtId="0" fontId="17" fillId="0" borderId="0" xfId="0" applyFont="1" applyFill="1" applyBorder="1" applyAlignment="1" applyProtection="1">
      <alignment vertical="top" wrapText="1"/>
    </xf>
    <xf numFmtId="0" fontId="13" fillId="0" borderId="0" xfId="0" applyFont="1" applyFill="1" applyBorder="1" applyAlignment="1" applyProtection="1">
      <alignment horizontal="right" vertical="top"/>
    </xf>
    <xf numFmtId="0" fontId="13" fillId="0" borderId="0" xfId="0" applyFont="1" applyFill="1" applyBorder="1" applyAlignment="1" applyProtection="1">
      <alignment horizontal="left" vertical="top"/>
    </xf>
    <xf numFmtId="0" fontId="32" fillId="2" borderId="34" xfId="0" applyFont="1" applyFill="1" applyBorder="1" applyAlignment="1" applyProtection="1">
      <alignment wrapText="1"/>
    </xf>
    <xf numFmtId="0" fontId="32" fillId="2" borderId="50" xfId="0" applyFont="1" applyFill="1" applyBorder="1" applyAlignment="1" applyProtection="1">
      <alignment wrapText="1"/>
    </xf>
    <xf numFmtId="0" fontId="57" fillId="0" borderId="0" xfId="0" applyFont="1" applyFill="1" applyBorder="1" applyProtection="1"/>
    <xf numFmtId="0" fontId="61" fillId="0" borderId="18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1" fillId="2" borderId="19" xfId="0" applyFont="1" applyFill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1" fillId="2" borderId="12" xfId="0" applyFont="1" applyFill="1" applyBorder="1" applyAlignment="1">
      <alignment horizontal="center"/>
    </xf>
    <xf numFmtId="0" fontId="61" fillId="0" borderId="0" xfId="0" applyFont="1"/>
    <xf numFmtId="0" fontId="62" fillId="0" borderId="0" xfId="0" applyFont="1"/>
    <xf numFmtId="0" fontId="61" fillId="2" borderId="14" xfId="0" applyFont="1" applyFill="1" applyBorder="1" applyAlignment="1">
      <alignment horizontal="center"/>
    </xf>
    <xf numFmtId="0" fontId="61" fillId="2" borderId="66" xfId="0" applyFont="1" applyFill="1" applyBorder="1" applyAlignment="1">
      <alignment horizontal="center"/>
    </xf>
    <xf numFmtId="0" fontId="67" fillId="0" borderId="47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64" fillId="0" borderId="48" xfId="0" applyFont="1" applyBorder="1" applyAlignment="1">
      <alignment horizontal="center"/>
    </xf>
    <xf numFmtId="2" fontId="64" fillId="0" borderId="16" xfId="0" applyNumberFormat="1" applyFont="1" applyBorder="1" applyAlignment="1">
      <alignment horizontal="center"/>
    </xf>
    <xf numFmtId="0" fontId="59" fillId="2" borderId="47" xfId="0" applyFont="1" applyFill="1" applyBorder="1" applyAlignment="1" applyProtection="1">
      <alignment horizontal="center" vertical="center" wrapText="1"/>
    </xf>
    <xf numFmtId="0" fontId="32" fillId="2" borderId="18" xfId="0" applyFont="1" applyFill="1" applyBorder="1" applyAlignment="1" applyProtection="1">
      <alignment horizontal="center" vertical="center" wrapText="1"/>
    </xf>
    <xf numFmtId="0" fontId="58" fillId="2" borderId="0" xfId="0" applyFont="1" applyFill="1" applyBorder="1" applyProtection="1"/>
    <xf numFmtId="0" fontId="14" fillId="2" borderId="0" xfId="0" applyNumberFormat="1" applyFont="1" applyFill="1" applyBorder="1" applyAlignment="1" applyProtection="1">
      <alignment horizontal="center" wrapText="1"/>
    </xf>
    <xf numFmtId="0" fontId="14" fillId="2" borderId="0" xfId="0" applyFont="1" applyFill="1" applyBorder="1" applyProtection="1"/>
    <xf numFmtId="0" fontId="57" fillId="2" borderId="0" xfId="0" applyFont="1" applyFill="1" applyBorder="1" applyProtection="1"/>
    <xf numFmtId="0" fontId="62" fillId="2" borderId="19" xfId="0" applyFont="1" applyFill="1" applyBorder="1" applyAlignment="1">
      <alignment horizontal="center"/>
    </xf>
    <xf numFmtId="0" fontId="72" fillId="0" borderId="16" xfId="0" applyFont="1" applyBorder="1" applyAlignment="1">
      <alignment horizontal="center"/>
    </xf>
    <xf numFmtId="0" fontId="61" fillId="2" borderId="21" xfId="0" applyFont="1" applyFill="1" applyBorder="1" applyAlignment="1">
      <alignment horizontal="center"/>
    </xf>
    <xf numFmtId="0" fontId="61" fillId="2" borderId="48" xfId="0" applyFont="1" applyFill="1" applyBorder="1" applyAlignment="1">
      <alignment horizontal="center"/>
    </xf>
    <xf numFmtId="0" fontId="61" fillId="2" borderId="42" xfId="0" applyFont="1" applyFill="1" applyBorder="1" applyAlignment="1">
      <alignment horizontal="center"/>
    </xf>
    <xf numFmtId="0" fontId="65" fillId="0" borderId="48" xfId="0" applyFont="1" applyBorder="1" applyAlignment="1">
      <alignment horizontal="center"/>
    </xf>
    <xf numFmtId="164" fontId="51" fillId="2" borderId="74" xfId="1" applyNumberFormat="1" applyFont="1" applyFill="1" applyBorder="1" applyAlignment="1">
      <alignment horizontal="left"/>
    </xf>
    <xf numFmtId="0" fontId="67" fillId="0" borderId="15" xfId="0" applyFont="1" applyBorder="1" applyAlignment="1">
      <alignment horizontal="center"/>
    </xf>
    <xf numFmtId="164" fontId="54" fillId="2" borderId="0" xfId="1" applyNumberFormat="1" applyFont="1" applyFill="1" applyBorder="1" applyAlignment="1">
      <alignment horizontal="left"/>
    </xf>
    <xf numFmtId="0" fontId="61" fillId="2" borderId="19" xfId="0" applyFont="1" applyFill="1" applyBorder="1" applyAlignment="1">
      <alignment horizontal="center" vertical="center"/>
    </xf>
    <xf numFmtId="0" fontId="61" fillId="2" borderId="15" xfId="0" applyFont="1" applyFill="1" applyBorder="1" applyAlignment="1">
      <alignment horizontal="center" vertical="center"/>
    </xf>
    <xf numFmtId="0" fontId="61" fillId="2" borderId="62" xfId="0" applyFont="1" applyFill="1" applyBorder="1" applyAlignment="1">
      <alignment horizontal="center"/>
    </xf>
    <xf numFmtId="0" fontId="61" fillId="2" borderId="74" xfId="0" applyFont="1" applyFill="1" applyBorder="1" applyAlignment="1">
      <alignment horizontal="center"/>
    </xf>
    <xf numFmtId="164" fontId="73" fillId="2" borderId="0" xfId="1" applyNumberFormat="1" applyFont="1" applyFill="1" applyAlignment="1">
      <alignment horizontal="left"/>
    </xf>
    <xf numFmtId="1" fontId="23" fillId="0" borderId="0" xfId="0" applyNumberFormat="1" applyFont="1" applyBorder="1" applyProtection="1"/>
    <xf numFmtId="0" fontId="10" fillId="0" borderId="0" xfId="0" applyFont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center" vertical="top"/>
    </xf>
    <xf numFmtId="165" fontId="13" fillId="0" borderId="0" xfId="2" applyNumberFormat="1" applyFont="1" applyFill="1" applyBorder="1" applyAlignment="1" applyProtection="1">
      <alignment vertical="top"/>
    </xf>
    <xf numFmtId="0" fontId="29" fillId="0" borderId="0" xfId="0" applyFont="1" applyBorder="1" applyProtection="1"/>
    <xf numFmtId="0" fontId="3" fillId="0" borderId="0" xfId="0" applyFont="1" applyBorder="1" applyProtection="1"/>
    <xf numFmtId="49" fontId="40" fillId="0" borderId="24" xfId="0" applyNumberFormat="1" applyFont="1" applyBorder="1" applyAlignment="1">
      <alignment horizontal="left" vertical="justify"/>
    </xf>
    <xf numFmtId="0" fontId="41" fillId="0" borderId="24" xfId="0" applyFont="1" applyBorder="1" applyAlignment="1">
      <alignment vertical="justify"/>
    </xf>
    <xf numFmtId="0" fontId="42" fillId="0" borderId="24" xfId="0" applyFont="1" applyBorder="1"/>
    <xf numFmtId="0" fontId="42" fillId="0" borderId="24" xfId="0" applyFont="1" applyBorder="1" applyAlignment="1">
      <alignment vertical="justify"/>
    </xf>
    <xf numFmtId="0" fontId="42" fillId="0" borderId="24" xfId="0" applyFont="1" applyBorder="1" applyAlignment="1">
      <alignment horizontal="right"/>
    </xf>
    <xf numFmtId="2" fontId="43" fillId="0" borderId="24" xfId="0" applyNumberFormat="1" applyFont="1" applyBorder="1"/>
    <xf numFmtId="2" fontId="44" fillId="0" borderId="24" xfId="0" applyNumberFormat="1" applyFont="1" applyBorder="1"/>
    <xf numFmtId="0" fontId="44" fillId="0" borderId="24" xfId="0" applyFont="1" applyBorder="1"/>
    <xf numFmtId="0" fontId="0" fillId="0" borderId="24" xfId="0" applyBorder="1"/>
    <xf numFmtId="49" fontId="45" fillId="0" borderId="24" xfId="0" applyNumberFormat="1" applyFont="1" applyBorder="1" applyAlignment="1">
      <alignment horizontal="right" vertical="justify"/>
    </xf>
    <xf numFmtId="49" fontId="45" fillId="0" borderId="0" xfId="0" applyNumberFormat="1" applyFont="1" applyAlignment="1">
      <alignment horizontal="right" vertical="justify"/>
    </xf>
    <xf numFmtId="49" fontId="25" fillId="0" borderId="0" xfId="0" applyNumberFormat="1" applyFont="1" applyAlignment="1">
      <alignment horizontal="right" vertical="justify"/>
    </xf>
    <xf numFmtId="0" fontId="23" fillId="0" borderId="0" xfId="0" applyFont="1"/>
    <xf numFmtId="0" fontId="16" fillId="0" borderId="0" xfId="0" applyFont="1"/>
    <xf numFmtId="0" fontId="33" fillId="0" borderId="0" xfId="0" applyFont="1"/>
    <xf numFmtId="0" fontId="34" fillId="0" borderId="0" xfId="0" applyFont="1" applyAlignment="1">
      <alignment vertical="top"/>
    </xf>
    <xf numFmtId="49" fontId="45" fillId="0" borderId="0" xfId="0" applyNumberFormat="1" applyFont="1" applyAlignment="1">
      <alignment horizontal="left" vertical="justify"/>
    </xf>
    <xf numFmtId="49" fontId="40" fillId="0" borderId="0" xfId="0" applyNumberFormat="1" applyFont="1" applyAlignment="1">
      <alignment horizontal="left" vertical="justify"/>
    </xf>
    <xf numFmtId="0" fontId="42" fillId="0" borderId="0" xfId="0" applyFont="1" applyAlignment="1">
      <alignment horizontal="center"/>
    </xf>
    <xf numFmtId="0" fontId="42" fillId="0" borderId="0" xfId="0" applyFont="1"/>
    <xf numFmtId="49" fontId="25" fillId="0" borderId="0" xfId="0" applyNumberFormat="1" applyFont="1" applyAlignment="1">
      <alignment horizontal="left" vertical="justify"/>
    </xf>
    <xf numFmtId="0" fontId="46" fillId="0" borderId="0" xfId="0" applyFont="1"/>
    <xf numFmtId="0" fontId="40" fillId="0" borderId="0" xfId="0" applyFont="1" applyAlignment="1">
      <alignment vertical="center"/>
    </xf>
    <xf numFmtId="0" fontId="43" fillId="0" borderId="24" xfId="0" applyFont="1" applyBorder="1"/>
    <xf numFmtId="0" fontId="41" fillId="0" borderId="24" xfId="0" applyFont="1" applyBorder="1" applyAlignment="1">
      <alignment horizontal="center"/>
    </xf>
    <xf numFmtId="0" fontId="34" fillId="0" borderId="24" xfId="0" applyFont="1" applyBorder="1" applyAlignment="1">
      <alignment horizontal="left" vertical="justify"/>
    </xf>
    <xf numFmtId="0" fontId="34" fillId="0" borderId="24" xfId="0" applyFont="1" applyBorder="1" applyAlignment="1">
      <alignment horizontal="right"/>
    </xf>
    <xf numFmtId="0" fontId="34" fillId="0" borderId="0" xfId="0" applyFont="1" applyAlignment="1">
      <alignment horizontal="left" vertical="justify"/>
    </xf>
    <xf numFmtId="0" fontId="16" fillId="0" borderId="24" xfId="0" applyFont="1" applyBorder="1"/>
    <xf numFmtId="49" fontId="42" fillId="0" borderId="0" xfId="0" applyNumberFormat="1" applyFont="1" applyAlignment="1">
      <alignment horizontal="left" vertical="justify"/>
    </xf>
    <xf numFmtId="49" fontId="34" fillId="0" borderId="0" xfId="0" applyNumberFormat="1" applyFont="1" applyAlignment="1">
      <alignment horizontal="left" vertical="justify"/>
    </xf>
    <xf numFmtId="49" fontId="34" fillId="0" borderId="0" xfId="0" applyNumberFormat="1" applyFont="1" applyAlignment="1">
      <alignment horizontal="center" vertical="justify" wrapText="1"/>
    </xf>
    <xf numFmtId="49" fontId="42" fillId="0" borderId="0" xfId="0" applyNumberFormat="1" applyFont="1" applyAlignment="1">
      <alignment horizontal="center" vertical="justify" wrapText="1"/>
    </xf>
    <xf numFmtId="0" fontId="47" fillId="0" borderId="0" xfId="0" applyFont="1"/>
    <xf numFmtId="0" fontId="32" fillId="2" borderId="22" xfId="0" applyFont="1" applyFill="1" applyBorder="1" applyAlignment="1">
      <alignment horizontal="center" vertical="center"/>
    </xf>
    <xf numFmtId="0" fontId="32" fillId="2" borderId="5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/>
    </xf>
    <xf numFmtId="0" fontId="61" fillId="2" borderId="15" xfId="0" applyFont="1" applyFill="1" applyBorder="1" applyAlignment="1">
      <alignment horizontal="center"/>
    </xf>
    <xf numFmtId="0" fontId="61" fillId="0" borderId="47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2" fillId="2" borderId="15" xfId="0" applyFont="1" applyFill="1" applyBorder="1" applyAlignment="1">
      <alignment horizontal="center"/>
    </xf>
    <xf numFmtId="49" fontId="10" fillId="0" borderId="0" xfId="0" applyNumberFormat="1" applyFont="1"/>
    <xf numFmtId="49" fontId="10" fillId="0" borderId="0" xfId="0" applyNumberFormat="1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76" fillId="0" borderId="0" xfId="0" applyFont="1"/>
    <xf numFmtId="0" fontId="10" fillId="0" borderId="0" xfId="0" applyFont="1" applyAlignment="1">
      <alignment horizontal="left" wrapText="1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Continuous"/>
    </xf>
    <xf numFmtId="0" fontId="4" fillId="0" borderId="6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6" fillId="0" borderId="0" xfId="0" applyFont="1" applyAlignment="1">
      <alignment horizontal="center" vertical="center"/>
    </xf>
    <xf numFmtId="0" fontId="76" fillId="0" borderId="6" xfId="0" applyFont="1" applyBorder="1" applyAlignment="1"/>
    <xf numFmtId="0" fontId="10" fillId="0" borderId="6" xfId="0" applyFont="1" applyBorder="1" applyAlignment="1"/>
    <xf numFmtId="0" fontId="6" fillId="0" borderId="25" xfId="0" applyNumberFormat="1" applyFont="1" applyFill="1" applyBorder="1" applyAlignment="1" applyProtection="1">
      <alignment horizontal="center" vertical="center"/>
    </xf>
    <xf numFmtId="0" fontId="6" fillId="0" borderId="53" xfId="0" applyNumberFormat="1" applyFont="1" applyFill="1" applyBorder="1" applyAlignment="1" applyProtection="1">
      <alignment horizontal="center" vertical="center"/>
    </xf>
    <xf numFmtId="0" fontId="6" fillId="0" borderId="54" xfId="0" applyNumberFormat="1" applyFont="1" applyFill="1" applyBorder="1" applyAlignment="1" applyProtection="1">
      <alignment horizontal="center" vertical="center"/>
    </xf>
    <xf numFmtId="0" fontId="6" fillId="0" borderId="53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54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76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6" xfId="0" applyFont="1" applyFill="1" applyBorder="1" applyAlignment="1" applyProtection="1">
      <alignment horizontal="center" vertical="center" wrapText="1"/>
    </xf>
    <xf numFmtId="0" fontId="7" fillId="0" borderId="77" xfId="0" applyFont="1" applyFill="1" applyBorder="1" applyAlignment="1" applyProtection="1">
      <alignment horizontal="center" vertical="center" wrapText="1"/>
    </xf>
    <xf numFmtId="0" fontId="7" fillId="0" borderId="78" xfId="0" applyFont="1" applyFill="1" applyBorder="1" applyAlignment="1" applyProtection="1">
      <alignment horizontal="center" vertical="center" wrapText="1"/>
    </xf>
    <xf numFmtId="0" fontId="7" fillId="0" borderId="79" xfId="0" applyFont="1" applyFill="1" applyBorder="1" applyAlignment="1" applyProtection="1">
      <alignment horizontal="center" vertical="center" wrapText="1"/>
    </xf>
    <xf numFmtId="0" fontId="7" fillId="0" borderId="80" xfId="0" applyFont="1" applyFill="1" applyBorder="1" applyAlignment="1" applyProtection="1">
      <alignment horizontal="center" vertical="center" wrapText="1"/>
    </xf>
    <xf numFmtId="0" fontId="7" fillId="0" borderId="81" xfId="0" applyFont="1" applyFill="1" applyBorder="1" applyAlignment="1" applyProtection="1">
      <alignment horizontal="center" vertical="center" wrapText="1"/>
    </xf>
    <xf numFmtId="0" fontId="7" fillId="0" borderId="43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wrapText="1"/>
    </xf>
    <xf numFmtId="0" fontId="6" fillId="0" borderId="26" xfId="0" applyFont="1" applyFill="1" applyBorder="1" applyAlignment="1" applyProtection="1">
      <alignment horizontal="center" wrapText="1"/>
    </xf>
    <xf numFmtId="0" fontId="6" fillId="0" borderId="27" xfId="0" applyFont="1" applyFill="1" applyBorder="1" applyAlignment="1" applyProtection="1">
      <alignment horizontal="center" wrapText="1"/>
    </xf>
    <xf numFmtId="0" fontId="6" fillId="0" borderId="27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26" xfId="0" applyNumberFormat="1" applyFont="1" applyFill="1" applyBorder="1" applyAlignment="1" applyProtection="1">
      <alignment horizontal="center"/>
    </xf>
    <xf numFmtId="0" fontId="6" fillId="0" borderId="27" xfId="0" applyNumberFormat="1" applyFont="1" applyFill="1" applyBorder="1" applyAlignment="1" applyProtection="1">
      <alignment horizontal="center"/>
    </xf>
    <xf numFmtId="0" fontId="6" fillId="0" borderId="9" xfId="0" applyNumberFormat="1" applyFont="1" applyFill="1" applyBorder="1" applyAlignment="1" applyProtection="1">
      <alignment horizontal="center"/>
    </xf>
    <xf numFmtId="0" fontId="6" fillId="0" borderId="67" xfId="0" applyNumberFormat="1" applyFont="1" applyFill="1" applyBorder="1" applyAlignment="1" applyProtection="1">
      <alignment horizontal="center"/>
    </xf>
    <xf numFmtId="0" fontId="6" fillId="0" borderId="30" xfId="0" applyNumberFormat="1" applyFont="1" applyFill="1" applyBorder="1" applyAlignment="1" applyProtection="1">
      <alignment horizontal="center"/>
    </xf>
    <xf numFmtId="0" fontId="6" fillId="0" borderId="54" xfId="0" applyNumberFormat="1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 wrapText="1"/>
    </xf>
    <xf numFmtId="0" fontId="6" fillId="0" borderId="29" xfId="0" applyFont="1" applyFill="1" applyBorder="1" applyAlignment="1" applyProtection="1">
      <alignment horizontal="center" wrapText="1"/>
    </xf>
    <xf numFmtId="0" fontId="6" fillId="0" borderId="30" xfId="0" applyFont="1" applyFill="1" applyBorder="1" applyAlignment="1" applyProtection="1">
      <alignment horizontal="center" wrapText="1"/>
    </xf>
    <xf numFmtId="0" fontId="6" fillId="0" borderId="30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wrapText="1"/>
    </xf>
    <xf numFmtId="0" fontId="6" fillId="0" borderId="29" xfId="0" applyNumberFormat="1" applyFont="1" applyFill="1" applyBorder="1" applyAlignment="1" applyProtection="1">
      <alignment horizontal="center"/>
    </xf>
    <xf numFmtId="0" fontId="6" fillId="0" borderId="10" xfId="0" applyNumberFormat="1" applyFont="1" applyFill="1" applyBorder="1" applyAlignment="1" applyProtection="1">
      <alignment horizontal="center"/>
    </xf>
    <xf numFmtId="0" fontId="6" fillId="0" borderId="65" xfId="0" applyNumberFormat="1" applyFont="1" applyFill="1" applyBorder="1" applyAlignment="1" applyProtection="1">
      <alignment horizontal="center"/>
    </xf>
    <xf numFmtId="0" fontId="6" fillId="0" borderId="64" xfId="0" applyNumberFormat="1" applyFont="1" applyFill="1" applyBorder="1" applyAlignment="1" applyProtection="1">
      <alignment horizontal="center"/>
    </xf>
    <xf numFmtId="0" fontId="6" fillId="0" borderId="22" xfId="0" applyFont="1" applyFill="1" applyBorder="1" applyAlignment="1" applyProtection="1">
      <alignment horizontal="center" wrapText="1"/>
    </xf>
    <xf numFmtId="0" fontId="6" fillId="0" borderId="32" xfId="0" applyFont="1" applyFill="1" applyBorder="1" applyAlignment="1" applyProtection="1">
      <alignment horizontal="center" wrapText="1"/>
    </xf>
    <xf numFmtId="0" fontId="6" fillId="0" borderId="12" xfId="0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33" xfId="0" applyNumberFormat="1" applyFont="1" applyFill="1" applyBorder="1" applyAlignment="1" applyProtection="1">
      <alignment horizontal="center" wrapText="1"/>
    </xf>
    <xf numFmtId="0" fontId="6" fillId="0" borderId="32" xfId="0" applyNumberFormat="1" applyFont="1" applyFill="1" applyBorder="1" applyAlignment="1" applyProtection="1">
      <alignment horizontal="center"/>
    </xf>
    <xf numFmtId="0" fontId="6" fillId="0" borderId="12" xfId="0" applyNumberFormat="1" applyFont="1" applyFill="1" applyBorder="1" applyAlignment="1" applyProtection="1">
      <alignment horizontal="center"/>
    </xf>
    <xf numFmtId="0" fontId="6" fillId="0" borderId="33" xfId="0" applyNumberFormat="1" applyFont="1" applyFill="1" applyBorder="1" applyAlignment="1" applyProtection="1">
      <alignment horizontal="center"/>
    </xf>
    <xf numFmtId="0" fontId="6" fillId="0" borderId="66" xfId="0" applyNumberFormat="1" applyFont="1" applyFill="1" applyBorder="1" applyAlignment="1" applyProtection="1">
      <alignment horizontal="center"/>
    </xf>
    <xf numFmtId="0" fontId="6" fillId="0" borderId="32" xfId="0" applyFont="1" applyFill="1" applyBorder="1" applyProtection="1"/>
    <xf numFmtId="0" fontId="6" fillId="0" borderId="66" xfId="0" applyFont="1" applyFill="1" applyBorder="1" applyProtection="1"/>
    <xf numFmtId="0" fontId="6" fillId="0" borderId="12" xfId="0" applyFont="1" applyFill="1" applyBorder="1" applyProtection="1"/>
    <xf numFmtId="0" fontId="6" fillId="0" borderId="33" xfId="0" applyFont="1" applyFill="1" applyBorder="1" applyProtection="1"/>
    <xf numFmtId="0" fontId="6" fillId="0" borderId="23" xfId="0" applyFont="1" applyFill="1" applyBorder="1" applyAlignment="1" applyProtection="1">
      <alignment horizontal="center" wrapText="1"/>
    </xf>
    <xf numFmtId="0" fontId="6" fillId="0" borderId="35" xfId="0" applyFont="1" applyFill="1" applyBorder="1" applyAlignment="1" applyProtection="1">
      <alignment horizontal="center" wrapText="1"/>
    </xf>
    <xf numFmtId="0" fontId="6" fillId="0" borderId="36" xfId="0" applyFont="1" applyFill="1" applyBorder="1" applyAlignment="1" applyProtection="1">
      <alignment horizontal="center" wrapText="1"/>
    </xf>
    <xf numFmtId="0" fontId="6" fillId="0" borderId="36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wrapText="1"/>
    </xf>
    <xf numFmtId="0" fontId="6" fillId="0" borderId="35" xfId="0" applyNumberFormat="1" applyFont="1" applyFill="1" applyBorder="1" applyAlignment="1" applyProtection="1">
      <alignment horizontal="center"/>
    </xf>
    <xf numFmtId="0" fontId="6" fillId="0" borderId="36" xfId="0" applyNumberFormat="1" applyFont="1" applyFill="1" applyBorder="1" applyAlignment="1" applyProtection="1">
      <alignment horizontal="center"/>
    </xf>
    <xf numFmtId="0" fontId="6" fillId="0" borderId="11" xfId="0" applyNumberFormat="1" applyFont="1" applyFill="1" applyBorder="1" applyAlignment="1" applyProtection="1">
      <alignment horizontal="center"/>
    </xf>
    <xf numFmtId="0" fontId="6" fillId="0" borderId="40" xfId="0" applyNumberFormat="1" applyFont="1" applyFill="1" applyBorder="1" applyAlignment="1" applyProtection="1">
      <alignment horizontal="center"/>
    </xf>
    <xf numFmtId="0" fontId="6" fillId="0" borderId="37" xfId="0" applyNumberFormat="1" applyFont="1" applyFill="1" applyBorder="1" applyAlignment="1" applyProtection="1">
      <alignment horizontal="center"/>
    </xf>
    <xf numFmtId="0" fontId="6" fillId="0" borderId="38" xfId="0" applyNumberFormat="1" applyFont="1" applyFill="1" applyBorder="1" applyAlignment="1" applyProtection="1">
      <alignment horizontal="center"/>
    </xf>
    <xf numFmtId="0" fontId="6" fillId="0" borderId="82" xfId="0" applyNumberFormat="1" applyFont="1" applyFill="1" applyBorder="1" applyAlignment="1" applyProtection="1">
      <alignment horizontal="center"/>
    </xf>
    <xf numFmtId="0" fontId="6" fillId="0" borderId="23" xfId="0" applyNumberFormat="1" applyFont="1" applyFill="1" applyBorder="1" applyAlignment="1" applyProtection="1">
      <alignment horizontal="center"/>
    </xf>
    <xf numFmtId="0" fontId="6" fillId="0" borderId="69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0" fontId="7" fillId="0" borderId="12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2" xfId="0" applyNumberFormat="1" applyFont="1" applyFill="1" applyBorder="1" applyAlignment="1" applyProtection="1">
      <alignment horizontal="center"/>
    </xf>
    <xf numFmtId="0" fontId="7" fillId="0" borderId="70" xfId="0" applyNumberFormat="1" applyFont="1" applyFill="1" applyBorder="1" applyAlignment="1" applyProtection="1">
      <alignment horizontal="left"/>
    </xf>
    <xf numFmtId="0" fontId="7" fillId="0" borderId="58" xfId="0" applyNumberFormat="1" applyFont="1" applyFill="1" applyBorder="1" applyAlignment="1" applyProtection="1">
      <alignment horizontal="left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wrapText="1"/>
    </xf>
    <xf numFmtId="0" fontId="7" fillId="0" borderId="22" xfId="0" applyFont="1" applyFill="1" applyBorder="1" applyAlignment="1" applyProtection="1">
      <alignment horizontal="center" wrapText="1"/>
    </xf>
    <xf numFmtId="49" fontId="50" fillId="2" borderId="0" xfId="0" applyNumberFormat="1" applyFont="1" applyFill="1" applyAlignment="1">
      <alignment horizontal="left"/>
    </xf>
    <xf numFmtId="49" fontId="48" fillId="2" borderId="0" xfId="0" applyNumberFormat="1" applyFont="1" applyFill="1" applyAlignment="1">
      <alignment horizontal="left"/>
    </xf>
    <xf numFmtId="0" fontId="48" fillId="2" borderId="0" xfId="0" applyFont="1" applyFill="1" applyAlignment="1">
      <alignment horizontal="left"/>
    </xf>
    <xf numFmtId="49" fontId="49" fillId="2" borderId="0" xfId="0" applyNumberFormat="1" applyFont="1" applyFill="1" applyAlignment="1">
      <alignment horizontal="left"/>
    </xf>
    <xf numFmtId="0" fontId="62" fillId="0" borderId="25" xfId="0" applyFont="1" applyBorder="1" applyAlignment="1">
      <alignment horizontal="center"/>
    </xf>
    <xf numFmtId="164" fontId="51" fillId="2" borderId="19" xfId="1" applyNumberFormat="1" applyFont="1" applyFill="1" applyBorder="1" applyAlignment="1">
      <alignment horizontal="left"/>
    </xf>
    <xf numFmtId="0" fontId="62" fillId="0" borderId="22" xfId="0" applyFont="1" applyBorder="1" applyAlignment="1">
      <alignment horizontal="center"/>
    </xf>
    <xf numFmtId="164" fontId="51" fillId="2" borderId="19" xfId="1" applyNumberFormat="1" applyFont="1" applyFill="1" applyBorder="1" applyAlignment="1">
      <alignment horizontal="center"/>
    </xf>
    <xf numFmtId="0" fontId="62" fillId="2" borderId="22" xfId="0" applyFont="1" applyFill="1" applyBorder="1" applyAlignment="1">
      <alignment horizontal="center"/>
    </xf>
    <xf numFmtId="164" fontId="54" fillId="2" borderId="47" xfId="1" applyNumberFormat="1" applyFont="1" applyFill="1" applyBorder="1" applyAlignment="1">
      <alignment horizontal="center"/>
    </xf>
    <xf numFmtId="0" fontId="68" fillId="0" borderId="45" xfId="0" applyFont="1" applyBorder="1" applyAlignment="1">
      <alignment horizontal="center"/>
    </xf>
    <xf numFmtId="164" fontId="51" fillId="2" borderId="16" xfId="1" applyNumberFormat="1" applyFont="1" applyFill="1" applyBorder="1" applyAlignment="1">
      <alignment horizontal="center"/>
    </xf>
    <xf numFmtId="0" fontId="62" fillId="2" borderId="21" xfId="0" applyFont="1" applyFill="1" applyBorder="1" applyAlignment="1">
      <alignment horizontal="center"/>
    </xf>
    <xf numFmtId="164" fontId="51" fillId="2" borderId="18" xfId="1" applyNumberFormat="1" applyFont="1" applyFill="1" applyBorder="1"/>
    <xf numFmtId="164" fontId="51" fillId="2" borderId="19" xfId="1" applyNumberFormat="1" applyFont="1" applyFill="1" applyBorder="1"/>
    <xf numFmtId="0" fontId="62" fillId="0" borderId="60" xfId="0" applyFont="1" applyBorder="1" applyAlignment="1">
      <alignment horizontal="center"/>
    </xf>
    <xf numFmtId="164" fontId="54" fillId="2" borderId="47" xfId="1" applyNumberFormat="1" applyFont="1" applyFill="1" applyBorder="1" applyAlignment="1">
      <alignment horizontal="left"/>
    </xf>
    <xf numFmtId="0" fontId="72" fillId="0" borderId="45" xfId="0" applyFont="1" applyBorder="1" applyAlignment="1">
      <alignment horizontal="center"/>
    </xf>
    <xf numFmtId="164" fontId="51" fillId="2" borderId="15" xfId="1" applyNumberFormat="1" applyFont="1" applyFill="1" applyBorder="1" applyAlignment="1">
      <alignment horizontal="left"/>
    </xf>
    <xf numFmtId="0" fontId="62" fillId="2" borderId="6" xfId="0" applyFont="1" applyFill="1" applyBorder="1" applyAlignment="1">
      <alignment horizontal="center"/>
    </xf>
    <xf numFmtId="0" fontId="62" fillId="2" borderId="45" xfId="0" applyFont="1" applyFill="1" applyBorder="1" applyAlignment="1">
      <alignment horizontal="center"/>
    </xf>
    <xf numFmtId="0" fontId="62" fillId="2" borderId="46" xfId="0" applyFont="1" applyFill="1" applyBorder="1" applyAlignment="1">
      <alignment horizontal="center"/>
    </xf>
    <xf numFmtId="0" fontId="62" fillId="0" borderId="49" xfId="0" applyFont="1" applyBorder="1" applyAlignment="1">
      <alignment horizontal="center"/>
    </xf>
    <xf numFmtId="0" fontId="62" fillId="0" borderId="45" xfId="0" applyFont="1" applyBorder="1" applyAlignment="1">
      <alignment horizontal="center"/>
    </xf>
    <xf numFmtId="164" fontId="54" fillId="2" borderId="16" xfId="1" applyNumberFormat="1" applyFont="1" applyFill="1" applyBorder="1" applyAlignment="1">
      <alignment horizontal="center"/>
    </xf>
    <xf numFmtId="0" fontId="62" fillId="2" borderId="49" xfId="0" applyFont="1" applyFill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62" fillId="0" borderId="6" xfId="0" applyFont="1" applyBorder="1" applyAlignment="1">
      <alignment horizontal="center"/>
    </xf>
    <xf numFmtId="164" fontId="54" fillId="2" borderId="19" xfId="1" applyNumberFormat="1" applyFont="1" applyFill="1" applyBorder="1" applyAlignment="1">
      <alignment horizontal="center"/>
    </xf>
    <xf numFmtId="164" fontId="51" fillId="2" borderId="12" xfId="1" applyNumberFormat="1" applyFont="1" applyFill="1" applyBorder="1" applyAlignment="1">
      <alignment horizontal="center"/>
    </xf>
    <xf numFmtId="0" fontId="62" fillId="2" borderId="59" xfId="0" applyFont="1" applyFill="1" applyBorder="1" applyAlignment="1">
      <alignment horizontal="center"/>
    </xf>
    <xf numFmtId="164" fontId="51" fillId="2" borderId="47" xfId="1" applyNumberFormat="1" applyFont="1" applyFill="1" applyBorder="1" applyAlignment="1">
      <alignment horizontal="left"/>
    </xf>
    <xf numFmtId="0" fontId="62" fillId="0" borderId="46" xfId="0" applyFont="1" applyBorder="1" applyAlignment="1">
      <alignment horizontal="center"/>
    </xf>
    <xf numFmtId="0" fontId="62" fillId="2" borderId="22" xfId="0" applyFont="1" applyFill="1" applyBorder="1" applyAlignment="1">
      <alignment horizontal="center" vertical="center"/>
    </xf>
    <xf numFmtId="0" fontId="72" fillId="0" borderId="22" xfId="0" applyFont="1" applyBorder="1" applyAlignment="1">
      <alignment horizontal="center"/>
    </xf>
    <xf numFmtId="0" fontId="72" fillId="0" borderId="48" xfId="0" applyFont="1" applyBorder="1" applyAlignment="1">
      <alignment horizontal="center"/>
    </xf>
    <xf numFmtId="164" fontId="51" fillId="2" borderId="47" xfId="1" applyNumberFormat="1" applyFont="1" applyFill="1" applyBorder="1" applyAlignment="1">
      <alignment horizontal="center"/>
    </xf>
    <xf numFmtId="0" fontId="61" fillId="2" borderId="47" xfId="0" applyFont="1" applyFill="1" applyBorder="1" applyAlignment="1">
      <alignment horizontal="center"/>
    </xf>
    <xf numFmtId="0" fontId="61" fillId="2" borderId="15" xfId="0" applyFont="1" applyFill="1" applyBorder="1" applyAlignment="1">
      <alignment horizontal="center"/>
    </xf>
    <xf numFmtId="0" fontId="61" fillId="0" borderId="47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2" fillId="2" borderId="60" xfId="0" applyFont="1" applyFill="1" applyBorder="1" applyAlignment="1">
      <alignment horizontal="center"/>
    </xf>
    <xf numFmtId="0" fontId="62" fillId="2" borderId="21" xfId="0" applyFont="1" applyFill="1" applyBorder="1" applyAlignment="1">
      <alignment horizontal="center"/>
    </xf>
    <xf numFmtId="0" fontId="52" fillId="2" borderId="0" xfId="0" applyFont="1" applyFill="1" applyAlignment="1">
      <alignment horizontal="left"/>
    </xf>
    <xf numFmtId="0" fontId="32" fillId="0" borderId="12" xfId="0" applyFont="1" applyFill="1" applyBorder="1" applyAlignment="1" applyProtection="1">
      <alignment horizontal="left" vertical="center" wrapText="1"/>
    </xf>
    <xf numFmtId="0" fontId="32" fillId="2" borderId="22" xfId="0" applyFont="1" applyFill="1" applyBorder="1" applyAlignment="1">
      <alignment horizontal="center" vertical="center"/>
    </xf>
    <xf numFmtId="0" fontId="32" fillId="2" borderId="50" xfId="0" applyFont="1" applyFill="1" applyBorder="1" applyAlignment="1">
      <alignment horizontal="center" vertical="center"/>
    </xf>
    <xf numFmtId="0" fontId="32" fillId="0" borderId="25" xfId="0" applyFont="1" applyBorder="1" applyAlignment="1">
      <alignment horizontal="left" vertical="center" wrapText="1"/>
    </xf>
    <xf numFmtId="0" fontId="32" fillId="0" borderId="53" xfId="0" applyFont="1" applyBorder="1" applyAlignment="1">
      <alignment horizontal="left" vertical="center" wrapText="1"/>
    </xf>
    <xf numFmtId="0" fontId="32" fillId="0" borderId="54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46" xfId="0" applyFont="1" applyBorder="1" applyAlignment="1">
      <alignment horizontal="left" vertical="center" wrapText="1"/>
    </xf>
    <xf numFmtId="0" fontId="32" fillId="0" borderId="50" xfId="0" applyFont="1" applyBorder="1" applyAlignment="1">
      <alignment horizontal="left" vertical="center" wrapText="1"/>
    </xf>
    <xf numFmtId="0" fontId="35" fillId="2" borderId="22" xfId="0" applyFont="1" applyFill="1" applyBorder="1" applyAlignment="1">
      <alignment horizontal="center" vertical="center"/>
    </xf>
    <xf numFmtId="0" fontId="35" fillId="2" borderId="50" xfId="0" applyFont="1" applyFill="1" applyBorder="1" applyAlignment="1">
      <alignment horizontal="center" vertical="center"/>
    </xf>
    <xf numFmtId="0" fontId="35" fillId="2" borderId="22" xfId="0" applyFont="1" applyFill="1" applyBorder="1" applyAlignment="1">
      <alignment horizontal="center" vertical="center" wrapText="1"/>
    </xf>
    <xf numFmtId="0" fontId="35" fillId="2" borderId="50" xfId="0" applyFont="1" applyFill="1" applyBorder="1" applyAlignment="1">
      <alignment horizontal="center" vertical="center" wrapText="1"/>
    </xf>
    <xf numFmtId="0" fontId="32" fillId="2" borderId="22" xfId="0" applyFont="1" applyFill="1" applyBorder="1" applyAlignment="1">
      <alignment horizontal="center" vertical="center" wrapText="1"/>
    </xf>
    <xf numFmtId="0" fontId="32" fillId="2" borderId="50" xfId="0" applyFont="1" applyFill="1" applyBorder="1" applyAlignment="1">
      <alignment horizontal="center" vertical="center" wrapText="1"/>
    </xf>
    <xf numFmtId="0" fontId="35" fillId="2" borderId="22" xfId="0" applyFont="1" applyFill="1" applyBorder="1" applyAlignment="1" applyProtection="1">
      <alignment horizontal="center" wrapText="1"/>
    </xf>
    <xf numFmtId="0" fontId="35" fillId="2" borderId="66" xfId="0" applyFont="1" applyFill="1" applyBorder="1" applyAlignment="1" applyProtection="1">
      <alignment horizontal="center" wrapText="1"/>
    </xf>
    <xf numFmtId="0" fontId="35" fillId="2" borderId="34" xfId="0" applyFont="1" applyFill="1" applyBorder="1" applyAlignment="1" applyProtection="1">
      <alignment horizontal="center" wrapText="1"/>
    </xf>
    <xf numFmtId="0" fontId="35" fillId="2" borderId="50" xfId="0" applyFont="1" applyFill="1" applyBorder="1" applyAlignment="1" applyProtection="1">
      <alignment horizontal="center" wrapText="1"/>
    </xf>
    <xf numFmtId="0" fontId="35" fillId="2" borderId="22" xfId="0" applyFont="1" applyFill="1" applyBorder="1" applyAlignment="1" applyProtection="1">
      <alignment horizontal="center" vertical="center" wrapText="1"/>
    </xf>
    <xf numFmtId="0" fontId="35" fillId="2" borderId="66" xfId="0" applyFont="1" applyFill="1" applyBorder="1" applyAlignment="1" applyProtection="1">
      <alignment horizontal="center" vertical="center" wrapText="1"/>
    </xf>
    <xf numFmtId="0" fontId="35" fillId="2" borderId="23" xfId="0" applyFont="1" applyFill="1" applyBorder="1" applyAlignment="1">
      <alignment horizontal="center" vertical="center" wrapText="1"/>
    </xf>
    <xf numFmtId="0" fontId="35" fillId="2" borderId="69" xfId="0" applyFont="1" applyFill="1" applyBorder="1" applyAlignment="1">
      <alignment horizontal="center" vertical="center" wrapText="1"/>
    </xf>
    <xf numFmtId="0" fontId="32" fillId="2" borderId="21" xfId="0" applyFont="1" applyFill="1" applyBorder="1" applyAlignment="1">
      <alignment horizontal="center" vertical="center" wrapText="1"/>
    </xf>
    <xf numFmtId="0" fontId="32" fillId="2" borderId="64" xfId="0" applyFont="1" applyFill="1" applyBorder="1" applyAlignment="1">
      <alignment horizontal="center" vertical="center" wrapText="1"/>
    </xf>
    <xf numFmtId="0" fontId="35" fillId="2" borderId="23" xfId="0" applyFont="1" applyFill="1" applyBorder="1" applyAlignment="1" applyProtection="1">
      <alignment horizontal="center" wrapText="1"/>
    </xf>
    <xf numFmtId="0" fontId="35" fillId="2" borderId="40" xfId="0" applyFont="1" applyFill="1" applyBorder="1" applyAlignment="1" applyProtection="1">
      <alignment horizontal="center" wrapText="1"/>
    </xf>
    <xf numFmtId="0" fontId="35" fillId="2" borderId="39" xfId="0" applyFont="1" applyFill="1" applyBorder="1" applyAlignment="1" applyProtection="1">
      <alignment horizontal="center" wrapText="1"/>
    </xf>
    <xf numFmtId="0" fontId="35" fillId="2" borderId="69" xfId="0" applyFont="1" applyFill="1" applyBorder="1" applyAlignment="1" applyProtection="1">
      <alignment horizontal="center" wrapText="1"/>
    </xf>
    <xf numFmtId="0" fontId="35" fillId="2" borderId="23" xfId="0" applyFont="1" applyFill="1" applyBorder="1" applyAlignment="1" applyProtection="1">
      <alignment horizontal="center" vertical="center" wrapText="1"/>
    </xf>
    <xf numFmtId="0" fontId="35" fillId="2" borderId="40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textRotation="90"/>
    </xf>
    <xf numFmtId="0" fontId="6" fillId="0" borderId="75" xfId="0" applyFont="1" applyFill="1" applyBorder="1" applyAlignment="1" applyProtection="1">
      <alignment horizontal="center" vertical="center" textRotation="90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53" xfId="0" applyFont="1" applyFill="1" applyBorder="1" applyAlignment="1" applyProtection="1">
      <alignment horizontal="center" vertical="center" wrapText="1"/>
    </xf>
    <xf numFmtId="0" fontId="6" fillId="0" borderId="54" xfId="0" applyFont="1" applyFill="1" applyBorder="1" applyAlignment="1" applyProtection="1">
      <alignment horizontal="center" vertical="center" wrapText="1"/>
    </xf>
    <xf numFmtId="49" fontId="6" fillId="0" borderId="25" xfId="0" applyNumberFormat="1" applyFont="1" applyFill="1" applyBorder="1" applyAlignment="1" applyProtection="1">
      <alignment horizontal="center" vertical="center"/>
    </xf>
    <xf numFmtId="49" fontId="6" fillId="0" borderId="53" xfId="0" applyNumberFormat="1" applyFont="1" applyFill="1" applyBorder="1" applyAlignment="1" applyProtection="1">
      <alignment horizontal="center" vertical="center"/>
    </xf>
    <xf numFmtId="49" fontId="6" fillId="0" borderId="54" xfId="0" applyNumberFormat="1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53" xfId="0" applyFont="1" applyFill="1" applyBorder="1" applyAlignment="1" applyProtection="1">
      <alignment horizontal="center" vertical="center"/>
    </xf>
    <xf numFmtId="0" fontId="6" fillId="0" borderId="54" xfId="0" applyFont="1" applyFill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horizontal="center" vertical="center"/>
    </xf>
    <xf numFmtId="0" fontId="6" fillId="0" borderId="51" xfId="0" applyFont="1" applyFill="1" applyBorder="1" applyAlignment="1" applyProtection="1">
      <alignment horizontal="center" vertical="center"/>
    </xf>
    <xf numFmtId="0" fontId="6" fillId="0" borderId="41" xfId="0" applyFont="1" applyFill="1" applyBorder="1" applyAlignment="1" applyProtection="1">
      <alignment horizontal="center" vertical="center"/>
    </xf>
    <xf numFmtId="0" fontId="32" fillId="0" borderId="23" xfId="0" applyFont="1" applyBorder="1" applyAlignment="1">
      <alignment horizontal="left" vertical="center" wrapText="1"/>
    </xf>
    <xf numFmtId="0" fontId="32" fillId="0" borderId="68" xfId="0" applyFont="1" applyBorder="1" applyAlignment="1">
      <alignment horizontal="left" vertical="center" wrapText="1"/>
    </xf>
    <xf numFmtId="0" fontId="32" fillId="0" borderId="69" xfId="0" applyFont="1" applyBorder="1" applyAlignment="1">
      <alignment horizontal="left" vertical="center" wrapText="1"/>
    </xf>
    <xf numFmtId="0" fontId="32" fillId="2" borderId="12" xfId="0" applyFont="1" applyFill="1" applyBorder="1" applyAlignment="1" applyProtection="1">
      <alignment horizontal="left" vertical="center" wrapText="1"/>
    </xf>
    <xf numFmtId="0" fontId="35" fillId="2" borderId="12" xfId="0" applyFont="1" applyFill="1" applyBorder="1" applyAlignment="1" applyProtection="1">
      <alignment horizontal="left" vertical="center" wrapText="1"/>
    </xf>
    <xf numFmtId="0" fontId="32" fillId="2" borderId="34" xfId="0" applyFont="1" applyFill="1" applyBorder="1" applyAlignment="1" applyProtection="1">
      <alignment horizontal="center" wrapText="1"/>
    </xf>
    <xf numFmtId="0" fontId="32" fillId="2" borderId="50" xfId="0" applyFont="1" applyFill="1" applyBorder="1" applyAlignment="1" applyProtection="1">
      <alignment horizontal="center" wrapText="1"/>
    </xf>
    <xf numFmtId="0" fontId="32" fillId="2" borderId="22" xfId="0" applyFont="1" applyFill="1" applyBorder="1" applyAlignment="1" applyProtection="1">
      <alignment horizontal="center" wrapText="1"/>
    </xf>
    <xf numFmtId="0" fontId="32" fillId="2" borderId="66" xfId="0" applyFont="1" applyFill="1" applyBorder="1" applyAlignment="1" applyProtection="1">
      <alignment horizontal="center" wrapText="1"/>
    </xf>
    <xf numFmtId="0" fontId="56" fillId="2" borderId="12" xfId="0" applyFont="1" applyFill="1" applyBorder="1" applyAlignment="1" applyProtection="1">
      <alignment horizontal="left" vertical="center" wrapText="1"/>
    </xf>
    <xf numFmtId="0" fontId="35" fillId="2" borderId="60" xfId="0" applyFont="1" applyFill="1" applyBorder="1" applyAlignment="1">
      <alignment horizontal="center" vertical="center"/>
    </xf>
    <xf numFmtId="0" fontId="35" fillId="2" borderId="62" xfId="0" applyFont="1" applyFill="1" applyBorder="1" applyAlignment="1">
      <alignment horizontal="center" vertical="center"/>
    </xf>
    <xf numFmtId="0" fontId="35" fillId="2" borderId="23" xfId="0" applyFont="1" applyFill="1" applyBorder="1" applyAlignment="1">
      <alignment horizontal="center" vertical="center"/>
    </xf>
    <xf numFmtId="0" fontId="35" fillId="2" borderId="69" xfId="0" applyFont="1" applyFill="1" applyBorder="1" applyAlignment="1">
      <alignment horizontal="center" vertical="center"/>
    </xf>
    <xf numFmtId="0" fontId="35" fillId="2" borderId="34" xfId="0" applyFont="1" applyFill="1" applyBorder="1" applyAlignment="1" applyProtection="1">
      <alignment horizontal="center" vertical="center" wrapText="1"/>
    </xf>
    <xf numFmtId="0" fontId="35" fillId="2" borderId="50" xfId="0" applyFont="1" applyFill="1" applyBorder="1" applyAlignment="1" applyProtection="1">
      <alignment horizontal="center" vertical="center" wrapText="1"/>
    </xf>
    <xf numFmtId="0" fontId="32" fillId="2" borderId="22" xfId="0" applyFont="1" applyFill="1" applyBorder="1" applyAlignment="1" applyProtection="1">
      <alignment horizontal="center" vertical="center" wrapText="1"/>
    </xf>
    <xf numFmtId="0" fontId="32" fillId="2" borderId="66" xfId="0" applyFont="1" applyFill="1" applyBorder="1" applyAlignment="1" applyProtection="1">
      <alignment horizontal="center" vertical="center" wrapText="1"/>
    </xf>
    <xf numFmtId="0" fontId="32" fillId="2" borderId="28" xfId="0" applyFont="1" applyFill="1" applyBorder="1" applyAlignment="1" applyProtection="1">
      <alignment horizontal="center" wrapText="1"/>
    </xf>
    <xf numFmtId="0" fontId="32" fillId="2" borderId="54" xfId="0" applyFont="1" applyFill="1" applyBorder="1" applyAlignment="1" applyProtection="1">
      <alignment horizontal="center" wrapText="1"/>
    </xf>
    <xf numFmtId="0" fontId="32" fillId="2" borderId="34" xfId="0" applyFont="1" applyFill="1" applyBorder="1" applyAlignment="1" applyProtection="1">
      <alignment horizontal="center" vertical="center" wrapText="1"/>
    </xf>
    <xf numFmtId="0" fontId="32" fillId="2" borderId="50" xfId="0" applyFont="1" applyFill="1" applyBorder="1" applyAlignment="1" applyProtection="1">
      <alignment horizontal="center" vertical="center" wrapText="1"/>
    </xf>
    <xf numFmtId="0" fontId="32" fillId="2" borderId="21" xfId="0" applyFont="1" applyFill="1" applyBorder="1" applyAlignment="1">
      <alignment horizontal="center" vertical="center"/>
    </xf>
    <xf numFmtId="0" fontId="32" fillId="2" borderId="64" xfId="0" applyFont="1" applyFill="1" applyBorder="1" applyAlignment="1">
      <alignment horizontal="center" vertical="center"/>
    </xf>
    <xf numFmtId="0" fontId="32" fillId="2" borderId="22" xfId="0" applyNumberFormat="1" applyFont="1" applyFill="1" applyBorder="1" applyAlignment="1" applyProtection="1">
      <alignment horizontal="center" vertical="center"/>
    </xf>
    <xf numFmtId="0" fontId="32" fillId="2" borderId="50" xfId="0" applyNumberFormat="1" applyFont="1" applyFill="1" applyBorder="1" applyAlignment="1" applyProtection="1">
      <alignment horizontal="center" vertical="center"/>
    </xf>
    <xf numFmtId="0" fontId="32" fillId="2" borderId="46" xfId="0" applyNumberFormat="1" applyFont="1" applyFill="1" applyBorder="1" applyAlignment="1" applyProtection="1">
      <alignment horizontal="center" vertical="center"/>
    </xf>
    <xf numFmtId="0" fontId="32" fillId="2" borderId="46" xfId="0" applyFont="1" applyFill="1" applyBorder="1" applyAlignment="1">
      <alignment horizontal="center" vertical="center"/>
    </xf>
    <xf numFmtId="0" fontId="29" fillId="0" borderId="0" xfId="0" applyFont="1" applyBorder="1" applyProtection="1"/>
    <xf numFmtId="0" fontId="6" fillId="0" borderId="0" xfId="0" applyFont="1" applyFill="1" applyBorder="1" applyAlignment="1" applyProtection="1">
      <alignment horizontal="center"/>
    </xf>
    <xf numFmtId="0" fontId="7" fillId="0" borderId="45" xfId="0" applyNumberFormat="1" applyFont="1" applyFill="1" applyBorder="1" applyAlignment="1" applyProtection="1">
      <alignment horizontal="left" vertical="center"/>
    </xf>
    <xf numFmtId="0" fontId="7" fillId="0" borderId="51" xfId="0" applyNumberFormat="1" applyFont="1" applyFill="1" applyBorder="1" applyAlignment="1" applyProtection="1">
      <alignment horizontal="left" vertical="center"/>
    </xf>
    <xf numFmtId="0" fontId="7" fillId="0" borderId="41" xfId="0" applyNumberFormat="1" applyFont="1" applyFill="1" applyBorder="1" applyAlignment="1" applyProtection="1">
      <alignment horizontal="left" vertical="center"/>
    </xf>
    <xf numFmtId="49" fontId="7" fillId="0" borderId="45" xfId="0" applyNumberFormat="1" applyFont="1" applyFill="1" applyBorder="1" applyAlignment="1" applyProtection="1">
      <alignment horizontal="center" vertical="center"/>
    </xf>
    <xf numFmtId="49" fontId="7" fillId="0" borderId="51" xfId="0" applyNumberFormat="1" applyFont="1" applyFill="1" applyBorder="1" applyAlignment="1" applyProtection="1">
      <alignment horizontal="center" vertical="center"/>
    </xf>
    <xf numFmtId="49" fontId="7" fillId="0" borderId="41" xfId="0" applyNumberFormat="1" applyFont="1" applyFill="1" applyBorder="1" applyAlignment="1" applyProtection="1">
      <alignment horizontal="center" vertical="center"/>
    </xf>
    <xf numFmtId="0" fontId="32" fillId="2" borderId="45" xfId="0" applyNumberFormat="1" applyFont="1" applyFill="1" applyBorder="1" applyAlignment="1" applyProtection="1">
      <alignment horizontal="center" vertical="center"/>
    </xf>
    <xf numFmtId="0" fontId="32" fillId="2" borderId="57" xfId="0" applyNumberFormat="1" applyFont="1" applyFill="1" applyBorder="1" applyAlignment="1" applyProtection="1">
      <alignment horizontal="center" vertical="center"/>
    </xf>
    <xf numFmtId="0" fontId="77" fillId="0" borderId="55" xfId="0" applyFont="1" applyFill="1" applyBorder="1" applyAlignment="1" applyProtection="1">
      <alignment horizontal="center" vertical="center"/>
    </xf>
    <xf numFmtId="0" fontId="77" fillId="0" borderId="58" xfId="0" applyFont="1" applyFill="1" applyBorder="1" applyAlignment="1" applyProtection="1">
      <alignment horizontal="center" vertical="center"/>
    </xf>
    <xf numFmtId="0" fontId="77" fillId="0" borderId="43" xfId="0" applyFont="1" applyFill="1" applyBorder="1" applyAlignment="1" applyProtection="1">
      <alignment horizontal="center" vertical="center"/>
    </xf>
    <xf numFmtId="0" fontId="77" fillId="0" borderId="59" xfId="0" applyFont="1" applyFill="1" applyBorder="1" applyAlignment="1" applyProtection="1">
      <alignment horizontal="center" vertical="center"/>
    </xf>
    <xf numFmtId="0" fontId="77" fillId="0" borderId="44" xfId="0" applyFont="1" applyFill="1" applyBorder="1" applyAlignment="1" applyProtection="1">
      <alignment horizontal="center" vertical="center"/>
    </xf>
    <xf numFmtId="0" fontId="77" fillId="0" borderId="42" xfId="0" applyFont="1" applyFill="1" applyBorder="1" applyAlignment="1" applyProtection="1">
      <alignment horizontal="center" vertical="center"/>
    </xf>
    <xf numFmtId="0" fontId="32" fillId="2" borderId="66" xfId="0" applyNumberFormat="1" applyFont="1" applyFill="1" applyBorder="1" applyAlignment="1" applyProtection="1">
      <alignment horizontal="center" vertical="center"/>
    </xf>
    <xf numFmtId="0" fontId="33" fillId="2" borderId="46" xfId="0" applyNumberFormat="1" applyFont="1" applyFill="1" applyBorder="1" applyAlignment="1" applyProtection="1">
      <alignment horizontal="center" vertical="center"/>
    </xf>
    <xf numFmtId="0" fontId="33" fillId="2" borderId="50" xfId="0" applyNumberFormat="1" applyFont="1" applyFill="1" applyBorder="1" applyAlignment="1" applyProtection="1">
      <alignment horizontal="center" vertical="center"/>
    </xf>
    <xf numFmtId="0" fontId="33" fillId="2" borderId="24" xfId="0" applyNumberFormat="1" applyFont="1" applyFill="1" applyBorder="1" applyAlignment="1" applyProtection="1">
      <alignment horizontal="center" vertical="center"/>
    </xf>
    <xf numFmtId="0" fontId="33" fillId="2" borderId="64" xfId="0" applyNumberFormat="1" applyFont="1" applyFill="1" applyBorder="1" applyAlignment="1" applyProtection="1">
      <alignment horizontal="center" vertical="center"/>
    </xf>
    <xf numFmtId="0" fontId="32" fillId="2" borderId="21" xfId="0" applyNumberFormat="1" applyFont="1" applyFill="1" applyBorder="1" applyAlignment="1" applyProtection="1">
      <alignment horizontal="center" vertical="center"/>
    </xf>
    <xf numFmtId="0" fontId="32" fillId="2" borderId="65" xfId="0" applyNumberFormat="1" applyFont="1" applyFill="1" applyBorder="1" applyAlignment="1" applyProtection="1">
      <alignment horizontal="center" vertical="center"/>
    </xf>
    <xf numFmtId="49" fontId="76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/>
    </xf>
    <xf numFmtId="0" fontId="10" fillId="0" borderId="24" xfId="0" applyFont="1" applyBorder="1" applyAlignment="1">
      <alignment horizontal="center" vertical="center" wrapText="1"/>
    </xf>
    <xf numFmtId="0" fontId="32" fillId="2" borderId="32" xfId="0" applyNumberFormat="1" applyFont="1" applyFill="1" applyBorder="1" applyAlignment="1" applyProtection="1">
      <alignment horizontal="center" vertical="center"/>
    </xf>
    <xf numFmtId="0" fontId="32" fillId="2" borderId="33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4" xfId="0" applyFont="1" applyBorder="1" applyAlignment="1">
      <alignment horizontal="center" vertical="center"/>
    </xf>
    <xf numFmtId="0" fontId="6" fillId="0" borderId="55" xfId="0" applyFont="1" applyFill="1" applyBorder="1" applyAlignment="1" applyProtection="1">
      <alignment horizontal="center" vertical="center" wrapText="1"/>
    </xf>
    <xf numFmtId="0" fontId="6" fillId="0" borderId="58" xfId="0" applyFont="1" applyFill="1" applyBorder="1" applyAlignment="1" applyProtection="1">
      <alignment horizontal="center" vertical="center" wrapText="1"/>
    </xf>
    <xf numFmtId="0" fontId="6" fillId="0" borderId="43" xfId="0" applyFont="1" applyFill="1" applyBorder="1" applyAlignment="1" applyProtection="1">
      <alignment horizontal="center" vertical="center" wrapText="1"/>
    </xf>
    <xf numFmtId="0" fontId="6" fillId="0" borderId="59" xfId="0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 wrapText="1"/>
    </xf>
    <xf numFmtId="0" fontId="6" fillId="0" borderId="42" xfId="0" applyFont="1" applyFill="1" applyBorder="1" applyAlignment="1" applyProtection="1">
      <alignment horizontal="center" vertical="center" wrapText="1"/>
    </xf>
    <xf numFmtId="0" fontId="32" fillId="2" borderId="24" xfId="0" applyNumberFormat="1" applyFont="1" applyFill="1" applyBorder="1" applyAlignment="1" applyProtection="1">
      <alignment horizontal="center" vertical="center"/>
    </xf>
    <xf numFmtId="0" fontId="32" fillId="2" borderId="64" xfId="0" applyNumberFormat="1" applyFont="1" applyFill="1" applyBorder="1" applyAlignment="1" applyProtection="1">
      <alignment horizontal="center" vertical="center"/>
    </xf>
    <xf numFmtId="0" fontId="33" fillId="2" borderId="65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right"/>
    </xf>
    <xf numFmtId="49" fontId="40" fillId="0" borderId="6" xfId="0" applyNumberFormat="1" applyFont="1" applyBorder="1" applyAlignment="1">
      <alignment horizontal="right" vertical="justify"/>
    </xf>
    <xf numFmtId="0" fontId="32" fillId="2" borderId="53" xfId="0" applyNumberFormat="1" applyFont="1" applyFill="1" applyBorder="1" applyAlignment="1" applyProtection="1">
      <alignment horizontal="center" vertical="center"/>
    </xf>
    <xf numFmtId="0" fontId="32" fillId="2" borderId="54" xfId="0" applyNumberFormat="1" applyFont="1" applyFill="1" applyBorder="1" applyAlignment="1" applyProtection="1">
      <alignment horizontal="center" vertical="center"/>
    </xf>
    <xf numFmtId="0" fontId="32" fillId="2" borderId="29" xfId="0" applyNumberFormat="1" applyFont="1" applyFill="1" applyBorder="1" applyAlignment="1" applyProtection="1">
      <alignment horizontal="center" vertical="center"/>
    </xf>
    <xf numFmtId="0" fontId="32" fillId="2" borderId="30" xfId="0" applyNumberFormat="1" applyFont="1" applyFill="1" applyBorder="1" applyAlignment="1" applyProtection="1">
      <alignment horizontal="center" vertical="center"/>
    </xf>
    <xf numFmtId="0" fontId="32" fillId="2" borderId="34" xfId="0" applyNumberFormat="1" applyFont="1" applyFill="1" applyBorder="1" applyAlignment="1" applyProtection="1">
      <alignment horizontal="center" vertical="center"/>
    </xf>
    <xf numFmtId="0" fontId="32" fillId="2" borderId="12" xfId="0" applyNumberFormat="1" applyFont="1" applyFill="1" applyBorder="1" applyAlignment="1" applyProtection="1">
      <alignment horizontal="center" vertical="center"/>
    </xf>
    <xf numFmtId="0" fontId="32" fillId="2" borderId="22" xfId="0" applyFont="1" applyFill="1" applyBorder="1" applyAlignment="1" applyProtection="1">
      <alignment horizontal="left" vertical="center" wrapText="1"/>
    </xf>
    <xf numFmtId="0" fontId="32" fillId="2" borderId="46" xfId="0" applyFont="1" applyFill="1" applyBorder="1" applyAlignment="1" applyProtection="1">
      <alignment horizontal="left" vertical="center" wrapText="1"/>
    </xf>
    <xf numFmtId="0" fontId="32" fillId="2" borderId="50" xfId="0" applyFont="1" applyFill="1" applyBorder="1" applyAlignment="1" applyProtection="1">
      <alignment horizontal="left" vertical="center" wrapText="1"/>
    </xf>
    <xf numFmtId="0" fontId="32" fillId="0" borderId="45" xfId="0" applyNumberFormat="1" applyFont="1" applyFill="1" applyBorder="1" applyAlignment="1" applyProtection="1">
      <alignment horizontal="center" vertical="center"/>
    </xf>
    <xf numFmtId="0" fontId="32" fillId="0" borderId="57" xfId="0" applyNumberFormat="1" applyFont="1" applyFill="1" applyBorder="1" applyAlignment="1" applyProtection="1">
      <alignment horizontal="center" vertical="center"/>
    </xf>
    <xf numFmtId="0" fontId="32" fillId="0" borderId="52" xfId="0" applyNumberFormat="1" applyFont="1" applyFill="1" applyBorder="1" applyAlignment="1" applyProtection="1">
      <alignment horizontal="center" vertical="center"/>
    </xf>
    <xf numFmtId="0" fontId="32" fillId="0" borderId="41" xfId="0" applyNumberFormat="1" applyFont="1" applyFill="1" applyBorder="1" applyAlignment="1" applyProtection="1">
      <alignment horizontal="center" vertical="center"/>
    </xf>
    <xf numFmtId="0" fontId="32" fillId="0" borderId="23" xfId="0" applyNumberFormat="1" applyFont="1" applyFill="1" applyBorder="1" applyAlignment="1" applyProtection="1">
      <alignment horizontal="center" vertical="center"/>
    </xf>
    <xf numFmtId="0" fontId="32" fillId="0" borderId="40" xfId="0" applyNumberFormat="1" applyFont="1" applyFill="1" applyBorder="1" applyAlignment="1" applyProtection="1">
      <alignment horizontal="center" vertical="center"/>
    </xf>
    <xf numFmtId="0" fontId="17" fillId="0" borderId="52" xfId="0" applyFont="1" applyFill="1" applyBorder="1" applyAlignment="1" applyProtection="1">
      <alignment horizontal="left" vertical="center"/>
    </xf>
    <xf numFmtId="0" fontId="38" fillId="0" borderId="51" xfId="0" applyFont="1" applyFill="1" applyBorder="1" applyAlignment="1">
      <alignment horizontal="left" vertical="center"/>
    </xf>
    <xf numFmtId="49" fontId="40" fillId="0" borderId="6" xfId="0" applyNumberFormat="1" applyFont="1" applyBorder="1" applyAlignment="1">
      <alignment horizontal="left" vertical="justify"/>
    </xf>
    <xf numFmtId="0" fontId="32" fillId="2" borderId="32" xfId="0" applyFont="1" applyFill="1" applyBorder="1" applyAlignment="1" applyProtection="1">
      <alignment horizontal="center" wrapText="1"/>
    </xf>
    <xf numFmtId="0" fontId="32" fillId="2" borderId="12" xfId="0" applyFont="1" applyFill="1" applyBorder="1" applyAlignment="1" applyProtection="1">
      <alignment horizontal="center" wrapText="1"/>
    </xf>
    <xf numFmtId="0" fontId="32" fillId="2" borderId="33" xfId="0" applyFont="1" applyFill="1" applyBorder="1" applyAlignment="1" applyProtection="1">
      <alignment horizontal="center" wrapText="1"/>
    </xf>
    <xf numFmtId="0" fontId="32" fillId="2" borderId="25" xfId="0" applyNumberFormat="1" applyFont="1" applyFill="1" applyBorder="1" applyAlignment="1" applyProtection="1">
      <alignment horizontal="center" vertical="center"/>
    </xf>
    <xf numFmtId="0" fontId="32" fillId="2" borderId="67" xfId="0" applyNumberFormat="1" applyFont="1" applyFill="1" applyBorder="1" applyAlignment="1" applyProtection="1">
      <alignment horizontal="center" vertical="center"/>
    </xf>
    <xf numFmtId="0" fontId="32" fillId="2" borderId="41" xfId="0" applyNumberFormat="1" applyFont="1" applyFill="1" applyBorder="1" applyAlignment="1" applyProtection="1">
      <alignment horizontal="center" vertical="center"/>
    </xf>
    <xf numFmtId="0" fontId="32" fillId="2" borderId="22" xfId="0" applyFont="1" applyFill="1" applyBorder="1" applyAlignment="1" applyProtection="1">
      <alignment horizontal="center" vertical="center"/>
    </xf>
    <xf numFmtId="0" fontId="32" fillId="2" borderId="50" xfId="0" applyFont="1" applyFill="1" applyBorder="1" applyAlignment="1" applyProtection="1">
      <alignment horizontal="center" vertical="center"/>
    </xf>
    <xf numFmtId="0" fontId="32" fillId="2" borderId="33" xfId="0" applyFont="1" applyFill="1" applyBorder="1" applyAlignment="1" applyProtection="1">
      <alignment horizontal="center" vertical="center" wrapText="1"/>
    </xf>
    <xf numFmtId="0" fontId="17" fillId="5" borderId="45" xfId="0" applyFont="1" applyFill="1" applyBorder="1" applyAlignment="1" applyProtection="1">
      <alignment horizontal="center" vertical="center" wrapText="1"/>
    </xf>
    <xf numFmtId="0" fontId="17" fillId="5" borderId="51" xfId="0" applyFont="1" applyFill="1" applyBorder="1" applyAlignment="1" applyProtection="1">
      <alignment horizontal="center" vertical="center" wrapText="1"/>
    </xf>
    <xf numFmtId="0" fontId="17" fillId="5" borderId="41" xfId="0" applyFont="1" applyFill="1" applyBorder="1" applyAlignment="1" applyProtection="1">
      <alignment horizontal="center" vertical="center" wrapText="1"/>
    </xf>
    <xf numFmtId="49" fontId="25" fillId="0" borderId="0" xfId="0" applyNumberFormat="1" applyFont="1" applyFill="1" applyBorder="1" applyAlignment="1" applyProtection="1">
      <alignment horizontal="right" vertical="center"/>
    </xf>
    <xf numFmtId="0" fontId="32" fillId="0" borderId="39" xfId="0" applyNumberFormat="1" applyFont="1" applyFill="1" applyBorder="1" applyAlignment="1" applyProtection="1">
      <alignment horizontal="center" vertical="center"/>
    </xf>
    <xf numFmtId="0" fontId="32" fillId="0" borderId="69" xfId="0" applyNumberFormat="1" applyFont="1" applyFill="1" applyBorder="1" applyAlignment="1" applyProtection="1">
      <alignment horizontal="center" vertical="center"/>
    </xf>
    <xf numFmtId="9" fontId="17" fillId="0" borderId="0" xfId="0" applyNumberFormat="1" applyFont="1" applyFill="1" applyBorder="1" applyAlignment="1" applyProtection="1">
      <alignment horizontal="center" vertical="center" textRotation="90"/>
    </xf>
    <xf numFmtId="0" fontId="32" fillId="2" borderId="68" xfId="0" applyFont="1" applyFill="1" applyBorder="1" applyAlignment="1" applyProtection="1">
      <alignment horizontal="left" vertical="center" wrapText="1"/>
    </xf>
    <xf numFmtId="0" fontId="32" fillId="2" borderId="69" xfId="0" applyFont="1" applyFill="1" applyBorder="1" applyAlignment="1" applyProtection="1">
      <alignment horizontal="left" vertical="center" wrapText="1"/>
    </xf>
    <xf numFmtId="0" fontId="32" fillId="2" borderId="51" xfId="0" applyNumberFormat="1" applyFont="1" applyFill="1" applyBorder="1" applyAlignment="1" applyProtection="1">
      <alignment horizontal="center" vertical="center"/>
    </xf>
    <xf numFmtId="0" fontId="32" fillId="2" borderId="26" xfId="0" applyNumberFormat="1" applyFont="1" applyFill="1" applyBorder="1" applyAlignment="1" applyProtection="1">
      <alignment horizontal="center" vertical="center"/>
    </xf>
    <xf numFmtId="0" fontId="32" fillId="2" borderId="27" xfId="0" applyNumberFormat="1" applyFont="1" applyFill="1" applyBorder="1" applyAlignment="1" applyProtection="1">
      <alignment horizontal="center" vertical="center"/>
    </xf>
    <xf numFmtId="9" fontId="11" fillId="0" borderId="0" xfId="0" applyNumberFormat="1" applyFont="1" applyFill="1" applyBorder="1" applyAlignment="1" applyProtection="1">
      <alignment horizontal="center" vertical="center" textRotation="90"/>
    </xf>
    <xf numFmtId="0" fontId="32" fillId="2" borderId="5" xfId="0" applyNumberFormat="1" applyFont="1" applyFill="1" applyBorder="1" applyAlignment="1" applyProtection="1">
      <alignment horizontal="center" vertical="center"/>
    </xf>
    <xf numFmtId="0" fontId="32" fillId="2" borderId="7" xfId="0" applyNumberFormat="1" applyFont="1" applyFill="1" applyBorder="1" applyAlignment="1" applyProtection="1">
      <alignment horizontal="center" vertical="center"/>
    </xf>
    <xf numFmtId="9" fontId="10" fillId="0" borderId="13" xfId="0" applyNumberFormat="1" applyFont="1" applyFill="1" applyBorder="1" applyAlignment="1" applyProtection="1">
      <alignment horizontal="center" vertical="center" textRotation="88"/>
    </xf>
    <xf numFmtId="0" fontId="32" fillId="0" borderId="46" xfId="0" applyFont="1" applyFill="1" applyBorder="1" applyAlignment="1" applyProtection="1">
      <alignment horizontal="left" vertical="center" wrapText="1"/>
    </xf>
    <xf numFmtId="0" fontId="32" fillId="0" borderId="50" xfId="0" applyFont="1" applyFill="1" applyBorder="1" applyAlignment="1" applyProtection="1">
      <alignment horizontal="left" vertical="center" wrapText="1"/>
    </xf>
    <xf numFmtId="0" fontId="33" fillId="2" borderId="22" xfId="0" applyFont="1" applyFill="1" applyBorder="1" applyAlignment="1" applyProtection="1">
      <alignment horizontal="center" vertical="center"/>
    </xf>
    <xf numFmtId="0" fontId="33" fillId="2" borderId="50" xfId="0" applyFont="1" applyFill="1" applyBorder="1" applyAlignment="1" applyProtection="1">
      <alignment horizontal="center" vertical="center"/>
    </xf>
    <xf numFmtId="0" fontId="33" fillId="2" borderId="22" xfId="0" applyNumberFormat="1" applyFont="1" applyFill="1" applyBorder="1" applyAlignment="1" applyProtection="1">
      <alignment horizontal="center" vertical="center"/>
    </xf>
    <xf numFmtId="0" fontId="32" fillId="2" borderId="25" xfId="0" applyFont="1" applyFill="1" applyBorder="1" applyAlignment="1">
      <alignment horizontal="left" vertical="center" wrapText="1"/>
    </xf>
    <xf numFmtId="0" fontId="32" fillId="2" borderId="53" xfId="0" applyFont="1" applyFill="1" applyBorder="1" applyAlignment="1">
      <alignment horizontal="left" vertical="center" wrapText="1"/>
    </xf>
    <xf numFmtId="0" fontId="32" fillId="2" borderId="54" xfId="0" applyFont="1" applyFill="1" applyBorder="1" applyAlignment="1">
      <alignment horizontal="left" vertical="center" wrapText="1"/>
    </xf>
    <xf numFmtId="0" fontId="32" fillId="2" borderId="22" xfId="0" applyFont="1" applyFill="1" applyBorder="1" applyAlignment="1">
      <alignment horizontal="left" vertical="center" wrapText="1"/>
    </xf>
    <xf numFmtId="0" fontId="32" fillId="2" borderId="46" xfId="0" applyFont="1" applyFill="1" applyBorder="1" applyAlignment="1">
      <alignment horizontal="left" vertical="center" wrapText="1"/>
    </xf>
    <xf numFmtId="0" fontId="32" fillId="2" borderId="50" xfId="0" applyFont="1" applyFill="1" applyBorder="1" applyAlignment="1">
      <alignment horizontal="left" vertical="center" wrapText="1"/>
    </xf>
    <xf numFmtId="0" fontId="59" fillId="2" borderId="46" xfId="0" applyFont="1" applyFill="1" applyBorder="1" applyAlignment="1" applyProtection="1">
      <alignment horizontal="left" vertical="center" wrapText="1"/>
    </xf>
    <xf numFmtId="0" fontId="59" fillId="2" borderId="50" xfId="0" applyFont="1" applyFill="1" applyBorder="1" applyAlignment="1" applyProtection="1">
      <alignment horizontal="left" vertical="center" wrapText="1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horizontal="center" vertical="center"/>
    </xf>
    <xf numFmtId="0" fontId="7" fillId="0" borderId="53" xfId="0" applyFont="1" applyFill="1" applyBorder="1" applyAlignment="1" applyProtection="1">
      <alignment horizontal="center" vertical="center"/>
    </xf>
    <xf numFmtId="0" fontId="7" fillId="0" borderId="25" xfId="0" applyNumberFormat="1" applyFont="1" applyFill="1" applyBorder="1" applyAlignment="1" applyProtection="1">
      <alignment horizontal="center" vertical="center"/>
    </xf>
    <xf numFmtId="0" fontId="7" fillId="0" borderId="54" xfId="0" applyNumberFormat="1" applyFont="1" applyFill="1" applyBorder="1" applyAlignment="1" applyProtection="1">
      <alignment horizontal="center" vertical="center"/>
    </xf>
    <xf numFmtId="0" fontId="7" fillId="0" borderId="45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49" fontId="6" fillId="0" borderId="55" xfId="0" applyNumberFormat="1" applyFont="1" applyFill="1" applyBorder="1" applyAlignment="1" applyProtection="1">
      <alignment horizontal="center" vertical="center" wrapText="1"/>
    </xf>
    <xf numFmtId="49" fontId="6" fillId="0" borderId="58" xfId="0" applyNumberFormat="1" applyFont="1" applyFill="1" applyBorder="1" applyAlignment="1" applyProtection="1">
      <alignment horizontal="center" vertical="center" wrapText="1"/>
    </xf>
    <xf numFmtId="49" fontId="6" fillId="0" borderId="43" xfId="0" applyNumberFormat="1" applyFont="1" applyFill="1" applyBorder="1" applyAlignment="1" applyProtection="1">
      <alignment horizontal="center" vertical="center" wrapText="1"/>
    </xf>
    <xf numFmtId="49" fontId="6" fillId="0" borderId="59" xfId="0" applyNumberFormat="1" applyFont="1" applyFill="1" applyBorder="1" applyAlignment="1" applyProtection="1">
      <alignment horizontal="center" vertical="center" wrapText="1"/>
    </xf>
    <xf numFmtId="49" fontId="6" fillId="0" borderId="44" xfId="0" applyNumberFormat="1" applyFont="1" applyFill="1" applyBorder="1" applyAlignment="1" applyProtection="1">
      <alignment horizontal="center" vertical="center" wrapText="1"/>
    </xf>
    <xf numFmtId="49" fontId="6" fillId="0" borderId="42" xfId="0" applyNumberFormat="1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textRotation="90" wrapText="1"/>
    </xf>
    <xf numFmtId="0" fontId="7" fillId="0" borderId="48" xfId="0" applyFont="1" applyFill="1" applyBorder="1" applyAlignment="1" applyProtection="1">
      <alignment horizontal="center" vertical="center" textRotation="90" wrapText="1"/>
    </xf>
    <xf numFmtId="0" fontId="7" fillId="0" borderId="55" xfId="0" applyFont="1" applyFill="1" applyBorder="1" applyAlignment="1" applyProtection="1">
      <alignment horizontal="center" vertical="center" wrapText="1"/>
    </xf>
    <xf numFmtId="0" fontId="7" fillId="0" borderId="43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42" xfId="0" applyFont="1" applyFill="1" applyBorder="1" applyAlignment="1" applyProtection="1">
      <alignment horizontal="center" vertical="center" wrapText="1"/>
    </xf>
    <xf numFmtId="0" fontId="7" fillId="0" borderId="55" xfId="0" applyFont="1" applyFill="1" applyBorder="1" applyAlignment="1" applyProtection="1">
      <alignment horizontal="left" vertical="center" wrapText="1"/>
    </xf>
    <xf numFmtId="0" fontId="7" fillId="0" borderId="43" xfId="0" applyFont="1" applyFill="1" applyBorder="1" applyAlignment="1" applyProtection="1">
      <alignment horizontal="left" vertical="center" wrapText="1"/>
    </xf>
    <xf numFmtId="0" fontId="7" fillId="0" borderId="59" xfId="0" applyFont="1" applyFill="1" applyBorder="1" applyAlignment="1" applyProtection="1">
      <alignment horizontal="left" vertical="center" wrapText="1"/>
    </xf>
    <xf numFmtId="0" fontId="7" fillId="0" borderId="42" xfId="0" applyFont="1" applyFill="1" applyBorder="1" applyAlignment="1" applyProtection="1">
      <alignment horizontal="left" vertical="center" wrapText="1"/>
    </xf>
    <xf numFmtId="0" fontId="6" fillId="0" borderId="55" xfId="0" applyFont="1" applyFill="1" applyBorder="1" applyAlignment="1" applyProtection="1">
      <alignment horizontal="center" vertical="center"/>
    </xf>
    <xf numFmtId="0" fontId="1" fillId="0" borderId="58" xfId="0" applyFont="1" applyFill="1" applyBorder="1" applyAlignment="1"/>
    <xf numFmtId="0" fontId="1" fillId="0" borderId="43" xfId="0" applyFont="1" applyFill="1" applyBorder="1" applyAlignment="1"/>
    <xf numFmtId="0" fontId="7" fillId="0" borderId="45" xfId="0" applyNumberFormat="1" applyFont="1" applyFill="1" applyBorder="1" applyAlignment="1" applyProtection="1">
      <alignment horizontal="left" vertical="justify"/>
    </xf>
    <xf numFmtId="0" fontId="7" fillId="0" borderId="51" xfId="0" applyNumberFormat="1" applyFont="1" applyFill="1" applyBorder="1" applyAlignment="1" applyProtection="1">
      <alignment horizontal="left" vertical="justify"/>
    </xf>
    <xf numFmtId="0" fontId="7" fillId="0" borderId="41" xfId="0" applyNumberFormat="1" applyFont="1" applyFill="1" applyBorder="1" applyAlignment="1" applyProtection="1">
      <alignment horizontal="left" vertical="justify"/>
    </xf>
    <xf numFmtId="0" fontId="6" fillId="0" borderId="0" xfId="0" applyFont="1" applyFill="1" applyBorder="1" applyAlignment="1" applyProtection="1">
      <alignment horizontal="center" vertical="center"/>
    </xf>
    <xf numFmtId="0" fontId="12" fillId="0" borderId="45" xfId="0" applyFont="1" applyFill="1" applyBorder="1" applyAlignment="1" applyProtection="1">
      <alignment horizontal="center" vertical="center"/>
    </xf>
    <xf numFmtId="0" fontId="12" fillId="0" borderId="41" xfId="0" applyFont="1" applyFill="1" applyBorder="1" applyAlignment="1" applyProtection="1">
      <alignment horizontal="center" vertical="center"/>
    </xf>
    <xf numFmtId="0" fontId="12" fillId="0" borderId="51" xfId="0" applyFont="1" applyFill="1" applyBorder="1" applyAlignment="1" applyProtection="1">
      <alignment horizontal="center" vertical="center"/>
    </xf>
    <xf numFmtId="0" fontId="12" fillId="0" borderId="45" xfId="0" applyNumberFormat="1" applyFont="1" applyFill="1" applyBorder="1" applyAlignment="1" applyProtection="1">
      <alignment horizontal="center" vertical="center"/>
    </xf>
    <xf numFmtId="0" fontId="12" fillId="0" borderId="41" xfId="0" applyNumberFormat="1" applyFont="1" applyFill="1" applyBorder="1" applyAlignment="1" applyProtection="1">
      <alignment horizontal="center" vertical="center"/>
    </xf>
    <xf numFmtId="0" fontId="6" fillId="0" borderId="72" xfId="0" applyFont="1" applyFill="1" applyBorder="1" applyAlignment="1" applyProtection="1">
      <alignment horizontal="center" vertical="center"/>
    </xf>
    <xf numFmtId="49" fontId="11" fillId="0" borderId="55" xfId="0" applyNumberFormat="1" applyFont="1" applyFill="1" applyBorder="1" applyAlignment="1" applyProtection="1">
      <alignment horizontal="center" vertical="center" wrapText="1"/>
    </xf>
    <xf numFmtId="49" fontId="11" fillId="0" borderId="58" xfId="0" applyNumberFormat="1" applyFont="1" applyFill="1" applyBorder="1" applyAlignment="1" applyProtection="1">
      <alignment horizontal="center" vertical="center" wrapText="1"/>
    </xf>
    <xf numFmtId="49" fontId="11" fillId="0" borderId="43" xfId="0" applyNumberFormat="1" applyFont="1" applyFill="1" applyBorder="1" applyAlignment="1" applyProtection="1">
      <alignment horizontal="center" vertical="center" wrapText="1"/>
    </xf>
    <xf numFmtId="49" fontId="11" fillId="0" borderId="59" xfId="0" applyNumberFormat="1" applyFont="1" applyFill="1" applyBorder="1" applyAlignment="1" applyProtection="1">
      <alignment horizontal="center" vertical="center" wrapText="1"/>
    </xf>
    <xf numFmtId="49" fontId="11" fillId="0" borderId="44" xfId="0" applyNumberFormat="1" applyFont="1" applyFill="1" applyBorder="1" applyAlignment="1" applyProtection="1">
      <alignment horizontal="center" vertical="center" wrapText="1"/>
    </xf>
    <xf numFmtId="49" fontId="11" fillId="0" borderId="42" xfId="0" applyNumberFormat="1" applyFont="1" applyFill="1" applyBorder="1" applyAlignment="1" applyProtection="1">
      <alignment horizontal="center" vertical="center" wrapText="1"/>
    </xf>
    <xf numFmtId="0" fontId="9" fillId="0" borderId="45" xfId="0" applyFont="1" applyFill="1" applyBorder="1" applyAlignment="1" applyProtection="1">
      <alignment horizontal="center" vertical="center"/>
    </xf>
    <xf numFmtId="0" fontId="9" fillId="0" borderId="57" xfId="0" applyFont="1" applyFill="1" applyBorder="1" applyAlignment="1" applyProtection="1">
      <alignment horizontal="center" vertical="center"/>
    </xf>
    <xf numFmtId="0" fontId="9" fillId="0" borderId="51" xfId="0" applyFont="1" applyFill="1" applyBorder="1" applyAlignment="1" applyProtection="1">
      <alignment horizontal="center" vertical="center"/>
    </xf>
    <xf numFmtId="0" fontId="9" fillId="0" borderId="41" xfId="0" applyFont="1" applyFill="1" applyBorder="1" applyAlignment="1" applyProtection="1">
      <alignment horizontal="center" vertical="center"/>
    </xf>
    <xf numFmtId="9" fontId="22" fillId="0" borderId="0" xfId="0" applyNumberFormat="1" applyFont="1" applyFill="1" applyBorder="1" applyAlignment="1" applyProtection="1">
      <alignment horizontal="center" vertical="center" textRotation="90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43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44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 wrapText="1"/>
    </xf>
    <xf numFmtId="0" fontId="33" fillId="2" borderId="21" xfId="0" applyNumberFormat="1" applyFont="1" applyFill="1" applyBorder="1" applyAlignment="1" applyProtection="1">
      <alignment horizontal="center" vertical="center"/>
    </xf>
    <xf numFmtId="0" fontId="32" fillId="0" borderId="53" xfId="0" applyNumberFormat="1" applyFont="1" applyFill="1" applyBorder="1" applyAlignment="1" applyProtection="1">
      <alignment horizontal="center" vertical="center"/>
    </xf>
    <xf numFmtId="0" fontId="32" fillId="0" borderId="25" xfId="0" applyNumberFormat="1" applyFont="1" applyFill="1" applyBorder="1" applyAlignment="1" applyProtection="1">
      <alignment horizontal="center" vertical="center"/>
    </xf>
    <xf numFmtId="0" fontId="32" fillId="2" borderId="31" xfId="0" applyNumberFormat="1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 wrapText="1"/>
    </xf>
    <xf numFmtId="0" fontId="13" fillId="0" borderId="46" xfId="0" applyFont="1" applyFill="1" applyBorder="1" applyAlignment="1" applyProtection="1">
      <alignment horizontal="center" vertical="center" wrapText="1"/>
    </xf>
    <xf numFmtId="0" fontId="13" fillId="0" borderId="50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textRotation="90"/>
    </xf>
    <xf numFmtId="0" fontId="6" fillId="0" borderId="13" xfId="0" applyFont="1" applyFill="1" applyBorder="1" applyAlignment="1" applyProtection="1">
      <alignment horizontal="center" vertical="center" textRotation="90"/>
    </xf>
    <xf numFmtId="0" fontId="6" fillId="0" borderId="59" xfId="0" applyFont="1" applyFill="1" applyBorder="1" applyAlignment="1" applyProtection="1">
      <alignment horizontal="center" vertical="center" textRotation="90"/>
    </xf>
    <xf numFmtId="0" fontId="6" fillId="0" borderId="42" xfId="0" applyFont="1" applyFill="1" applyBorder="1" applyAlignment="1" applyProtection="1">
      <alignment horizontal="center" vertical="center" textRotation="90"/>
    </xf>
    <xf numFmtId="0" fontId="6" fillId="0" borderId="0" xfId="0" applyFont="1" applyFill="1" applyBorder="1" applyAlignment="1" applyProtection="1">
      <alignment horizontal="center" vertical="center" textRotation="90" wrapText="1"/>
    </xf>
    <xf numFmtId="0" fontId="6" fillId="0" borderId="0" xfId="0" applyFont="1" applyFill="1" applyBorder="1" applyAlignment="1" applyProtection="1">
      <alignment horizontal="center" vertical="center" textRotation="90"/>
    </xf>
    <xf numFmtId="0" fontId="6" fillId="0" borderId="44" xfId="0" applyFont="1" applyFill="1" applyBorder="1" applyAlignment="1" applyProtection="1">
      <alignment horizontal="center" vertical="center" textRotation="90"/>
    </xf>
    <xf numFmtId="0" fontId="27" fillId="0" borderId="0" xfId="0" applyFont="1" applyAlignment="1">
      <alignment horizontal="center"/>
    </xf>
    <xf numFmtId="0" fontId="30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top" wrapText="1"/>
    </xf>
    <xf numFmtId="49" fontId="76" fillId="0" borderId="6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top"/>
    </xf>
    <xf numFmtId="0" fontId="6" fillId="0" borderId="49" xfId="0" applyFont="1" applyFill="1" applyBorder="1" applyAlignment="1" applyProtection="1">
      <alignment horizontal="center" vertical="center"/>
    </xf>
    <xf numFmtId="49" fontId="34" fillId="0" borderId="0" xfId="0" applyNumberFormat="1" applyFont="1" applyAlignment="1">
      <alignment horizontal="left" vertical="justify"/>
    </xf>
    <xf numFmtId="165" fontId="13" fillId="0" borderId="0" xfId="2" applyNumberFormat="1" applyFont="1" applyFill="1" applyBorder="1" applyAlignment="1" applyProtection="1">
      <alignment horizontal="right" vertical="top"/>
    </xf>
    <xf numFmtId="0" fontId="17" fillId="0" borderId="45" xfId="0" applyFont="1" applyBorder="1" applyAlignment="1" applyProtection="1">
      <alignment horizontal="right" vertical="top" wrapText="1"/>
    </xf>
    <xf numFmtId="0" fontId="17" fillId="0" borderId="51" xfId="0" applyFont="1" applyBorder="1" applyAlignment="1" applyProtection="1">
      <alignment horizontal="right" vertical="top" wrapText="1"/>
    </xf>
    <xf numFmtId="0" fontId="17" fillId="0" borderId="41" xfId="0" applyFont="1" applyBorder="1" applyAlignment="1" applyProtection="1">
      <alignment horizontal="right" vertical="top" wrapText="1"/>
    </xf>
    <xf numFmtId="0" fontId="32" fillId="0" borderId="68" xfId="0" applyNumberFormat="1" applyFont="1" applyFill="1" applyBorder="1" applyAlignment="1" applyProtection="1">
      <alignment horizontal="center" vertical="center"/>
    </xf>
    <xf numFmtId="0" fontId="7" fillId="0" borderId="55" xfId="0" applyFont="1" applyFill="1" applyBorder="1" applyAlignment="1" applyProtection="1">
      <alignment horizontal="center" wrapText="1"/>
    </xf>
    <xf numFmtId="0" fontId="7" fillId="0" borderId="43" xfId="0" applyFont="1" applyFill="1" applyBorder="1" applyAlignment="1" applyProtection="1">
      <alignment horizontal="center" wrapText="1"/>
    </xf>
    <xf numFmtId="0" fontId="7" fillId="0" borderId="59" xfId="0" applyFont="1" applyFill="1" applyBorder="1" applyAlignment="1" applyProtection="1">
      <alignment horizontal="center" wrapText="1"/>
    </xf>
    <xf numFmtId="0" fontId="7" fillId="0" borderId="42" xfId="0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55" xfId="0" applyNumberFormat="1" applyFont="1" applyFill="1" applyBorder="1" applyAlignment="1" applyProtection="1">
      <alignment horizontal="left" wrapText="1"/>
    </xf>
    <xf numFmtId="0" fontId="7" fillId="0" borderId="58" xfId="0" applyNumberFormat="1" applyFont="1" applyFill="1" applyBorder="1" applyAlignment="1" applyProtection="1">
      <alignment horizontal="left" wrapText="1"/>
    </xf>
    <xf numFmtId="0" fontId="7" fillId="0" borderId="43" xfId="0" applyNumberFormat="1" applyFont="1" applyFill="1" applyBorder="1" applyAlignment="1" applyProtection="1">
      <alignment horizontal="left" wrapText="1"/>
    </xf>
    <xf numFmtId="0" fontId="7" fillId="0" borderId="59" xfId="0" applyNumberFormat="1" applyFont="1" applyFill="1" applyBorder="1" applyAlignment="1" applyProtection="1">
      <alignment horizontal="left" wrapText="1"/>
    </xf>
    <xf numFmtId="0" fontId="7" fillId="0" borderId="44" xfId="0" applyNumberFormat="1" applyFont="1" applyFill="1" applyBorder="1" applyAlignment="1" applyProtection="1">
      <alignment horizontal="left" wrapText="1"/>
    </xf>
    <xf numFmtId="0" fontId="7" fillId="0" borderId="42" xfId="0" applyNumberFormat="1" applyFont="1" applyFill="1" applyBorder="1" applyAlignment="1" applyProtection="1">
      <alignment horizontal="left" wrapText="1"/>
    </xf>
    <xf numFmtId="49" fontId="7" fillId="0" borderId="55" xfId="0" applyNumberFormat="1" applyFont="1" applyFill="1" applyBorder="1" applyAlignment="1" applyProtection="1">
      <alignment horizontal="center" vertical="center" wrapText="1"/>
    </xf>
    <xf numFmtId="49" fontId="7" fillId="0" borderId="43" xfId="0" applyNumberFormat="1" applyFont="1" applyFill="1" applyBorder="1" applyAlignment="1" applyProtection="1">
      <alignment horizontal="center" vertical="center" wrapText="1"/>
    </xf>
    <xf numFmtId="49" fontId="7" fillId="0" borderId="59" xfId="0" applyNumberFormat="1" applyFont="1" applyFill="1" applyBorder="1" applyAlignment="1" applyProtection="1">
      <alignment horizontal="center" vertical="center" wrapText="1"/>
    </xf>
    <xf numFmtId="49" fontId="7" fillId="0" borderId="42" xfId="0" applyNumberFormat="1" applyFont="1" applyFill="1" applyBorder="1" applyAlignment="1" applyProtection="1">
      <alignment horizontal="center" vertical="center" wrapText="1"/>
    </xf>
    <xf numFmtId="0" fontId="7" fillId="0" borderId="55" xfId="0" applyFont="1" applyFill="1" applyBorder="1" applyAlignment="1" applyProtection="1">
      <alignment horizontal="center" vertical="center"/>
    </xf>
    <xf numFmtId="0" fontId="7" fillId="0" borderId="43" xfId="0" applyFont="1" applyFill="1" applyBorder="1" applyAlignment="1" applyProtection="1">
      <alignment horizontal="center" vertical="center"/>
    </xf>
    <xf numFmtId="0" fontId="7" fillId="0" borderId="59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</xf>
    <xf numFmtId="1" fontId="32" fillId="0" borderId="45" xfId="0" applyNumberFormat="1" applyFont="1" applyFill="1" applyBorder="1" applyAlignment="1" applyProtection="1">
      <alignment horizontal="center" vertical="center"/>
    </xf>
    <xf numFmtId="1" fontId="32" fillId="0" borderId="57" xfId="0" applyNumberFormat="1" applyFont="1" applyFill="1" applyBorder="1" applyAlignment="1" applyProtection="1">
      <alignment horizontal="center" vertical="center"/>
    </xf>
    <xf numFmtId="1" fontId="32" fillId="0" borderId="41" xfId="0" applyNumberFormat="1" applyFont="1" applyFill="1" applyBorder="1" applyAlignment="1" applyProtection="1">
      <alignment horizontal="center" vertical="center"/>
    </xf>
    <xf numFmtId="1" fontId="10" fillId="3" borderId="16" xfId="0" applyNumberFormat="1" applyFont="1" applyFill="1" applyBorder="1" applyAlignment="1" applyProtection="1">
      <alignment horizontal="center" vertical="center"/>
    </xf>
    <xf numFmtId="1" fontId="11" fillId="3" borderId="16" xfId="0" applyNumberFormat="1" applyFont="1" applyFill="1" applyBorder="1" applyAlignment="1" applyProtection="1">
      <alignment horizontal="center" vertical="center"/>
    </xf>
    <xf numFmtId="164" fontId="11" fillId="3" borderId="16" xfId="0" applyNumberFormat="1" applyFont="1" applyFill="1" applyBorder="1" applyAlignment="1" applyProtection="1">
      <alignment horizontal="center" vertical="center"/>
    </xf>
    <xf numFmtId="0" fontId="32" fillId="6" borderId="16" xfId="0" applyNumberFormat="1" applyFont="1" applyFill="1" applyBorder="1" applyAlignment="1" applyProtection="1">
      <alignment horizontal="center" vertical="center"/>
    </xf>
    <xf numFmtId="0" fontId="32" fillId="0" borderId="51" xfId="0" applyNumberFormat="1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/>
    </xf>
    <xf numFmtId="0" fontId="10" fillId="3" borderId="51" xfId="0" applyFont="1" applyFill="1" applyBorder="1" applyAlignment="1" applyProtection="1">
      <alignment horizontal="center"/>
    </xf>
    <xf numFmtId="0" fontId="10" fillId="3" borderId="41" xfId="0" applyFont="1" applyFill="1" applyBorder="1" applyAlignment="1" applyProtection="1">
      <alignment horizontal="center"/>
    </xf>
    <xf numFmtId="164" fontId="10" fillId="3" borderId="16" xfId="0" applyNumberFormat="1" applyFont="1" applyFill="1" applyBorder="1" applyAlignment="1" applyProtection="1">
      <alignment horizontal="center" vertical="center"/>
    </xf>
    <xf numFmtId="0" fontId="32" fillId="2" borderId="25" xfId="0" applyFont="1" applyFill="1" applyBorder="1" applyAlignment="1">
      <alignment horizontal="center" vertical="center"/>
    </xf>
    <xf numFmtId="0" fontId="32" fillId="2" borderId="54" xfId="0" applyFont="1" applyFill="1" applyBorder="1" applyAlignment="1">
      <alignment horizontal="center" vertical="center"/>
    </xf>
    <xf numFmtId="0" fontId="35" fillId="0" borderId="45" xfId="0" applyFont="1" applyFill="1" applyBorder="1" applyAlignment="1" applyProtection="1">
      <alignment horizontal="right"/>
    </xf>
    <xf numFmtId="0" fontId="35" fillId="0" borderId="51" xfId="0" applyFont="1" applyFill="1" applyBorder="1" applyAlignment="1" applyProtection="1">
      <alignment horizontal="right"/>
    </xf>
    <xf numFmtId="0" fontId="35" fillId="0" borderId="41" xfId="0" applyFont="1" applyFill="1" applyBorder="1" applyAlignment="1" applyProtection="1">
      <alignment horizontal="right"/>
    </xf>
    <xf numFmtId="0" fontId="4" fillId="6" borderId="45" xfId="0" applyFont="1" applyFill="1" applyBorder="1" applyAlignment="1" applyProtection="1">
      <alignment horizontal="right"/>
    </xf>
    <xf numFmtId="0" fontId="4" fillId="6" borderId="51" xfId="0" applyFont="1" applyFill="1" applyBorder="1" applyAlignment="1" applyProtection="1">
      <alignment horizontal="right"/>
    </xf>
    <xf numFmtId="0" fontId="4" fillId="6" borderId="41" xfId="0" applyFont="1" applyFill="1" applyBorder="1" applyAlignment="1" applyProtection="1">
      <alignment horizontal="right"/>
    </xf>
    <xf numFmtId="0" fontId="32" fillId="2" borderId="6" xfId="0" applyNumberFormat="1" applyFont="1" applyFill="1" applyBorder="1" applyAlignment="1" applyProtection="1">
      <alignment horizontal="center" vertical="center"/>
    </xf>
    <xf numFmtId="0" fontId="17" fillId="2" borderId="44" xfId="0" applyNumberFormat="1" applyFont="1" applyFill="1" applyBorder="1" applyAlignment="1" applyProtection="1">
      <alignment horizontal="center" vertical="center"/>
    </xf>
    <xf numFmtId="0" fontId="17" fillId="2" borderId="42" xfId="0" applyNumberFormat="1" applyFont="1" applyFill="1" applyBorder="1" applyAlignment="1" applyProtection="1">
      <alignment horizontal="center" vertical="center"/>
    </xf>
    <xf numFmtId="0" fontId="32" fillId="2" borderId="63" xfId="0" applyNumberFormat="1" applyFont="1" applyFill="1" applyBorder="1" applyAlignment="1" applyProtection="1">
      <alignment horizontal="center" vertical="center"/>
    </xf>
    <xf numFmtId="0" fontId="32" fillId="2" borderId="25" xfId="0" applyFont="1" applyFill="1" applyBorder="1" applyAlignment="1">
      <alignment horizontal="center" vertical="center" wrapText="1"/>
    </xf>
    <xf numFmtId="0" fontId="32" fillId="2" borderId="54" xfId="0" applyFont="1" applyFill="1" applyBorder="1" applyAlignment="1">
      <alignment horizontal="center" vertical="center" wrapText="1"/>
    </xf>
    <xf numFmtId="0" fontId="32" fillId="2" borderId="25" xfId="0" applyFont="1" applyFill="1" applyBorder="1" applyAlignment="1" applyProtection="1">
      <alignment horizontal="center" wrapText="1"/>
    </xf>
    <xf numFmtId="0" fontId="32" fillId="2" borderId="67" xfId="0" applyFont="1" applyFill="1" applyBorder="1" applyAlignment="1" applyProtection="1">
      <alignment horizontal="center" wrapText="1"/>
    </xf>
    <xf numFmtId="0" fontId="71" fillId="2" borderId="22" xfId="0" applyFont="1" applyFill="1" applyBorder="1" applyAlignment="1" applyProtection="1">
      <alignment horizontal="center" wrapText="1"/>
    </xf>
    <xf numFmtId="0" fontId="71" fillId="2" borderId="66" xfId="0" applyFont="1" applyFill="1" applyBorder="1" applyAlignment="1" applyProtection="1">
      <alignment horizontal="center" wrapText="1"/>
    </xf>
    <xf numFmtId="0" fontId="71" fillId="2" borderId="34" xfId="0" applyFont="1" applyFill="1" applyBorder="1" applyAlignment="1" applyProtection="1">
      <alignment horizontal="center" wrapText="1"/>
    </xf>
    <xf numFmtId="0" fontId="71" fillId="2" borderId="50" xfId="0" applyFont="1" applyFill="1" applyBorder="1" applyAlignment="1" applyProtection="1">
      <alignment horizontal="center" wrapText="1"/>
    </xf>
    <xf numFmtId="0" fontId="32" fillId="0" borderId="22" xfId="0" applyNumberFormat="1" applyFont="1" applyFill="1" applyBorder="1" applyAlignment="1" applyProtection="1">
      <alignment horizontal="center" vertical="center"/>
    </xf>
    <xf numFmtId="0" fontId="32" fillId="0" borderId="66" xfId="0" applyNumberFormat="1" applyFont="1" applyFill="1" applyBorder="1" applyAlignment="1" applyProtection="1">
      <alignment horizontal="center" vertical="center"/>
    </xf>
    <xf numFmtId="0" fontId="32" fillId="0" borderId="34" xfId="0" applyNumberFormat="1" applyFont="1" applyFill="1" applyBorder="1" applyAlignment="1" applyProtection="1">
      <alignment horizontal="center" vertical="center"/>
    </xf>
    <xf numFmtId="0" fontId="32" fillId="0" borderId="46" xfId="0" applyNumberFormat="1" applyFont="1" applyFill="1" applyBorder="1" applyAlignment="1" applyProtection="1">
      <alignment horizontal="center" vertical="center"/>
    </xf>
    <xf numFmtId="0" fontId="32" fillId="0" borderId="50" xfId="0" applyNumberFormat="1" applyFont="1" applyFill="1" applyBorder="1" applyAlignment="1" applyProtection="1">
      <alignment horizontal="center" vertical="center"/>
    </xf>
    <xf numFmtId="0" fontId="24" fillId="0" borderId="22" xfId="0" applyNumberFormat="1" applyFont="1" applyFill="1" applyBorder="1" applyAlignment="1" applyProtection="1">
      <alignment horizontal="center" vertical="center"/>
    </xf>
    <xf numFmtId="0" fontId="24" fillId="0" borderId="66" xfId="0" applyNumberFormat="1" applyFont="1" applyFill="1" applyBorder="1" applyAlignment="1" applyProtection="1">
      <alignment horizontal="center" vertical="center"/>
    </xf>
    <xf numFmtId="0" fontId="33" fillId="2" borderId="53" xfId="0" applyNumberFormat="1" applyFont="1" applyFill="1" applyBorder="1" applyAlignment="1" applyProtection="1">
      <alignment horizontal="center" vertical="center"/>
    </xf>
    <xf numFmtId="0" fontId="33" fillId="2" borderId="54" xfId="0" applyNumberFormat="1" applyFont="1" applyFill="1" applyBorder="1" applyAlignment="1" applyProtection="1">
      <alignment horizontal="center" vertical="center"/>
    </xf>
    <xf numFmtId="0" fontId="33" fillId="2" borderId="34" xfId="0" applyNumberFormat="1" applyFont="1" applyFill="1" applyBorder="1" applyAlignment="1" applyProtection="1">
      <alignment horizontal="center" vertical="center"/>
    </xf>
    <xf numFmtId="0" fontId="32" fillId="0" borderId="67" xfId="0" applyNumberFormat="1" applyFont="1" applyFill="1" applyBorder="1" applyAlignment="1" applyProtection="1">
      <alignment horizontal="center" vertical="center"/>
    </xf>
    <xf numFmtId="0" fontId="32" fillId="2" borderId="60" xfId="0" applyNumberFormat="1" applyFont="1" applyFill="1" applyBorder="1" applyAlignment="1" applyProtection="1">
      <alignment horizontal="center" vertical="center"/>
    </xf>
    <xf numFmtId="0" fontId="32" fillId="2" borderId="62" xfId="0" applyNumberFormat="1" applyFont="1" applyFill="1" applyBorder="1" applyAlignment="1" applyProtection="1">
      <alignment horizontal="center" vertical="center"/>
    </xf>
    <xf numFmtId="0" fontId="32" fillId="2" borderId="25" xfId="0" applyFont="1" applyFill="1" applyBorder="1" applyAlignment="1" applyProtection="1">
      <alignment horizontal="center" vertical="center" wrapText="1"/>
    </xf>
    <xf numFmtId="0" fontId="32" fillId="2" borderId="67" xfId="0" applyFont="1" applyFill="1" applyBorder="1" applyAlignment="1" applyProtection="1">
      <alignment horizontal="center" vertical="center" wrapText="1"/>
    </xf>
    <xf numFmtId="0" fontId="33" fillId="2" borderId="66" xfId="0" applyNumberFormat="1" applyFont="1" applyFill="1" applyBorder="1" applyAlignment="1" applyProtection="1">
      <alignment horizontal="center" vertical="center"/>
    </xf>
    <xf numFmtId="0" fontId="32" fillId="2" borderId="32" xfId="0" applyFont="1" applyFill="1" applyBorder="1" applyAlignment="1" applyProtection="1">
      <alignment horizontal="center" vertical="center" wrapText="1"/>
    </xf>
    <xf numFmtId="0" fontId="32" fillId="2" borderId="12" xfId="0" applyFont="1" applyFill="1" applyBorder="1" applyAlignment="1" applyProtection="1">
      <alignment horizontal="center" vertical="center" wrapText="1"/>
    </xf>
    <xf numFmtId="0" fontId="17" fillId="5" borderId="44" xfId="0" applyFont="1" applyFill="1" applyBorder="1" applyAlignment="1" applyProtection="1">
      <alignment horizontal="center" vertical="center" wrapText="1"/>
    </xf>
    <xf numFmtId="0" fontId="4" fillId="6" borderId="16" xfId="0" applyFont="1" applyFill="1" applyBorder="1" applyAlignment="1" applyProtection="1">
      <alignment horizontal="right"/>
    </xf>
    <xf numFmtId="0" fontId="14" fillId="6" borderId="16" xfId="0" applyFont="1" applyFill="1" applyBorder="1" applyAlignment="1" applyProtection="1">
      <alignment horizontal="right"/>
    </xf>
    <xf numFmtId="0" fontId="32" fillId="2" borderId="21" xfId="0" applyFont="1" applyFill="1" applyBorder="1" applyAlignment="1" applyProtection="1">
      <alignment horizontal="left" vertical="center" wrapText="1"/>
    </xf>
    <xf numFmtId="0" fontId="32" fillId="2" borderId="24" xfId="0" applyFont="1" applyFill="1" applyBorder="1" applyAlignment="1" applyProtection="1">
      <alignment horizontal="left" vertical="center" wrapText="1"/>
    </xf>
    <xf numFmtId="0" fontId="32" fillId="2" borderId="64" xfId="0" applyFont="1" applyFill="1" applyBorder="1" applyAlignment="1" applyProtection="1">
      <alignment horizontal="left" vertical="center" wrapText="1"/>
    </xf>
    <xf numFmtId="0" fontId="33" fillId="2" borderId="21" xfId="0" applyFont="1" applyFill="1" applyBorder="1" applyProtection="1"/>
    <xf numFmtId="0" fontId="33" fillId="2" borderId="64" xfId="0" applyFont="1" applyFill="1" applyBorder="1" applyProtection="1"/>
    <xf numFmtId="0" fontId="32" fillId="6" borderId="20" xfId="0" applyNumberFormat="1" applyFont="1" applyFill="1" applyBorder="1" applyAlignment="1" applyProtection="1">
      <alignment horizontal="center" vertical="center"/>
    </xf>
    <xf numFmtId="0" fontId="32" fillId="2" borderId="61" xfId="0" applyNumberFormat="1" applyFont="1" applyFill="1" applyBorder="1" applyAlignment="1" applyProtection="1">
      <alignment horizontal="center" vertical="center"/>
    </xf>
    <xf numFmtId="0" fontId="32" fillId="6" borderId="41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17" fillId="4" borderId="45" xfId="0" applyFont="1" applyFill="1" applyBorder="1" applyAlignment="1" applyProtection="1">
      <alignment horizontal="center"/>
    </xf>
    <xf numFmtId="0" fontId="5" fillId="4" borderId="51" xfId="0" applyFont="1" applyFill="1" applyBorder="1" applyAlignment="1" applyProtection="1">
      <alignment horizontal="center"/>
    </xf>
    <xf numFmtId="0" fontId="5" fillId="4" borderId="41" xfId="0" applyFont="1" applyFill="1" applyBorder="1" applyAlignment="1" applyProtection="1">
      <alignment horizontal="center"/>
    </xf>
    <xf numFmtId="0" fontId="32" fillId="2" borderId="24" xfId="0" applyFont="1" applyFill="1" applyBorder="1" applyAlignment="1">
      <alignment horizontal="center" vertical="center"/>
    </xf>
    <xf numFmtId="0" fontId="32" fillId="6" borderId="73" xfId="0" applyNumberFormat="1" applyFont="1" applyFill="1" applyBorder="1" applyAlignment="1" applyProtection="1">
      <alignment horizontal="center" vertical="center"/>
    </xf>
    <xf numFmtId="0" fontId="32" fillId="2" borderId="10" xfId="0" applyNumberFormat="1" applyFont="1" applyFill="1" applyBorder="1" applyAlignment="1" applyProtection="1">
      <alignment horizontal="center" vertical="center"/>
    </xf>
    <xf numFmtId="0" fontId="33" fillId="2" borderId="31" xfId="0" applyNumberFormat="1" applyFont="1" applyFill="1" applyBorder="1" applyAlignment="1" applyProtection="1">
      <alignment horizontal="center" vertical="center"/>
    </xf>
    <xf numFmtId="0" fontId="32" fillId="0" borderId="32" xfId="0" applyNumberFormat="1" applyFont="1" applyFill="1" applyBorder="1" applyAlignment="1" applyProtection="1">
      <alignment horizontal="center" vertical="center"/>
    </xf>
    <xf numFmtId="0" fontId="17" fillId="5" borderId="58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textRotation="90" wrapText="1"/>
    </xf>
    <xf numFmtId="49" fontId="11" fillId="0" borderId="22" xfId="0" applyNumberFormat="1" applyFont="1" applyFill="1" applyBorder="1" applyAlignment="1" applyProtection="1">
      <alignment horizontal="center" vertical="center" wrapText="1"/>
    </xf>
    <xf numFmtId="49" fontId="11" fillId="0" borderId="46" xfId="0" applyNumberFormat="1" applyFont="1" applyFill="1" applyBorder="1" applyAlignment="1" applyProtection="1">
      <alignment horizontal="center" vertical="center" wrapText="1"/>
    </xf>
    <xf numFmtId="49" fontId="11" fillId="0" borderId="50" xfId="0" applyNumberFormat="1" applyFont="1" applyFill="1" applyBorder="1" applyAlignment="1" applyProtection="1">
      <alignment horizontal="center" vertical="center" wrapText="1"/>
    </xf>
    <xf numFmtId="0" fontId="11" fillId="0" borderId="49" xfId="0" applyFont="1" applyFill="1" applyBorder="1" applyAlignment="1" applyProtection="1">
      <alignment horizontal="center" vertical="center" textRotation="90"/>
    </xf>
    <xf numFmtId="0" fontId="11" fillId="0" borderId="13" xfId="0" applyFont="1" applyFill="1" applyBorder="1" applyAlignment="1" applyProtection="1">
      <alignment horizontal="center" vertical="center" textRotation="90"/>
    </xf>
    <xf numFmtId="0" fontId="11" fillId="0" borderId="59" xfId="0" applyFont="1" applyFill="1" applyBorder="1" applyAlignment="1" applyProtection="1">
      <alignment horizontal="center" vertical="center" textRotation="90"/>
    </xf>
    <xf numFmtId="0" fontId="11" fillId="0" borderId="42" xfId="0" applyFont="1" applyFill="1" applyBorder="1" applyAlignment="1" applyProtection="1">
      <alignment horizontal="center" vertical="center" textRotation="90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 textRotation="90"/>
    </xf>
    <xf numFmtId="0" fontId="20" fillId="0" borderId="25" xfId="0" applyFont="1" applyFill="1" applyBorder="1" applyAlignment="1" applyProtection="1">
      <alignment horizontal="center" vertical="center" wrapText="1"/>
    </xf>
    <xf numFmtId="0" fontId="20" fillId="0" borderId="53" xfId="0" applyFont="1" applyFill="1" applyBorder="1" applyAlignment="1" applyProtection="1">
      <alignment horizontal="center" vertical="center" wrapText="1"/>
    </xf>
    <xf numFmtId="0" fontId="20" fillId="0" borderId="54" xfId="0" applyFont="1" applyFill="1" applyBorder="1" applyAlignment="1" applyProtection="1">
      <alignment horizontal="center" vertical="center" wrapText="1"/>
    </xf>
    <xf numFmtId="0" fontId="32" fillId="0" borderId="33" xfId="0" applyNumberFormat="1" applyFont="1" applyFill="1" applyBorder="1" applyAlignment="1" applyProtection="1">
      <alignment horizontal="center" vertical="center"/>
    </xf>
    <xf numFmtId="0" fontId="32" fillId="0" borderId="12" xfId="0" applyNumberFormat="1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horizontal="left" vertical="center" textRotation="90" wrapText="1"/>
    </xf>
    <xf numFmtId="0" fontId="6" fillId="0" borderId="43" xfId="0" applyFont="1" applyFill="1" applyBorder="1" applyAlignment="1" applyProtection="1">
      <alignment horizontal="left" vertical="center" textRotation="90" wrapText="1"/>
    </xf>
    <xf numFmtId="0" fontId="6" fillId="0" borderId="49" xfId="0" applyFont="1" applyFill="1" applyBorder="1" applyAlignment="1" applyProtection="1">
      <alignment horizontal="left" vertical="center" textRotation="90" wrapText="1"/>
    </xf>
    <xf numFmtId="0" fontId="6" fillId="0" borderId="13" xfId="0" applyFont="1" applyFill="1" applyBorder="1" applyAlignment="1" applyProtection="1">
      <alignment horizontal="left" vertical="center" textRotation="90" wrapText="1"/>
    </xf>
    <xf numFmtId="0" fontId="6" fillId="0" borderId="59" xfId="0" applyFont="1" applyFill="1" applyBorder="1" applyAlignment="1" applyProtection="1">
      <alignment horizontal="left" vertical="center" textRotation="90" wrapText="1"/>
    </xf>
    <xf numFmtId="0" fontId="6" fillId="0" borderId="42" xfId="0" applyFont="1" applyFill="1" applyBorder="1" applyAlignment="1" applyProtection="1">
      <alignment horizontal="left" vertical="center" textRotation="90" wrapText="1"/>
    </xf>
    <xf numFmtId="0" fontId="24" fillId="0" borderId="25" xfId="0" applyNumberFormat="1" applyFont="1" applyFill="1" applyBorder="1" applyAlignment="1" applyProtection="1">
      <alignment horizontal="center" vertical="center"/>
    </xf>
    <xf numFmtId="0" fontId="24" fillId="0" borderId="67" xfId="0" applyNumberFormat="1" applyFont="1" applyFill="1" applyBorder="1" applyAlignment="1" applyProtection="1">
      <alignment horizontal="center" vertical="center"/>
    </xf>
    <xf numFmtId="0" fontId="32" fillId="0" borderId="9" xfId="0" applyNumberFormat="1" applyFont="1" applyFill="1" applyBorder="1" applyAlignment="1" applyProtection="1">
      <alignment horizontal="center" vertical="center"/>
    </xf>
    <xf numFmtId="0" fontId="32" fillId="2" borderId="21" xfId="0" applyFont="1" applyFill="1" applyBorder="1" applyAlignment="1" applyProtection="1">
      <alignment horizontal="center" vertical="center"/>
    </xf>
    <xf numFmtId="0" fontId="32" fillId="2" borderId="64" xfId="0" applyFont="1" applyFill="1" applyBorder="1" applyAlignment="1" applyProtection="1">
      <alignment horizontal="center" vertical="center"/>
    </xf>
    <xf numFmtId="0" fontId="59" fillId="0" borderId="46" xfId="0" applyFont="1" applyFill="1" applyBorder="1" applyAlignment="1" applyProtection="1">
      <alignment horizontal="left" vertical="center" wrapText="1"/>
    </xf>
    <xf numFmtId="0" fontId="59" fillId="0" borderId="50" xfId="0" applyFont="1" applyFill="1" applyBorder="1" applyAlignment="1" applyProtection="1">
      <alignment horizontal="left" vertical="center" wrapText="1"/>
    </xf>
    <xf numFmtId="0" fontId="32" fillId="2" borderId="8" xfId="0" applyNumberFormat="1" applyFont="1" applyFill="1" applyBorder="1" applyAlignment="1" applyProtection="1">
      <alignment horizontal="center" vertical="center"/>
    </xf>
    <xf numFmtId="0" fontId="32" fillId="2" borderId="9" xfId="0" applyNumberFormat="1" applyFont="1" applyFill="1" applyBorder="1" applyAlignment="1" applyProtection="1">
      <alignment horizontal="center" vertical="center"/>
    </xf>
    <xf numFmtId="0" fontId="7" fillId="0" borderId="51" xfId="0" applyFont="1" applyFill="1" applyBorder="1" applyAlignment="1" applyProtection="1">
      <alignment horizontal="center" vertical="center"/>
    </xf>
    <xf numFmtId="49" fontId="7" fillId="0" borderId="55" xfId="0" applyNumberFormat="1" applyFont="1" applyFill="1" applyBorder="1" applyAlignment="1" applyProtection="1">
      <alignment horizontal="center" vertical="center"/>
    </xf>
    <xf numFmtId="49" fontId="7" fillId="0" borderId="58" xfId="0" applyNumberFormat="1" applyFont="1" applyFill="1" applyBorder="1" applyAlignment="1" applyProtection="1">
      <alignment horizontal="center" vertical="center"/>
    </xf>
    <xf numFmtId="49" fontId="7" fillId="0" borderId="43" xfId="0" applyNumberFormat="1" applyFont="1" applyFill="1" applyBorder="1" applyAlignment="1" applyProtection="1">
      <alignment horizontal="center" vertical="center"/>
    </xf>
    <xf numFmtId="49" fontId="7" fillId="0" borderId="49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7" fillId="0" borderId="13" xfId="0" applyNumberFormat="1" applyFont="1" applyFill="1" applyBorder="1" applyAlignment="1" applyProtection="1">
      <alignment horizontal="center" vertical="center"/>
    </xf>
    <xf numFmtId="49" fontId="7" fillId="0" borderId="59" xfId="0" applyNumberFormat="1" applyFont="1" applyFill="1" applyBorder="1" applyAlignment="1" applyProtection="1">
      <alignment horizontal="center" vertical="center"/>
    </xf>
    <xf numFmtId="49" fontId="7" fillId="0" borderId="44" xfId="0" applyNumberFormat="1" applyFont="1" applyFill="1" applyBorder="1" applyAlignment="1" applyProtection="1">
      <alignment horizontal="center" vertical="center"/>
    </xf>
    <xf numFmtId="49" fontId="7" fillId="0" borderId="42" xfId="0" applyNumberFormat="1" applyFont="1" applyFill="1" applyBorder="1" applyAlignment="1" applyProtection="1">
      <alignment horizontal="center" vertical="center"/>
    </xf>
    <xf numFmtId="49" fontId="7" fillId="0" borderId="58" xfId="0" applyNumberFormat="1" applyFont="1" applyFill="1" applyBorder="1" applyAlignment="1" applyProtection="1">
      <alignment horizontal="center" vertical="center" wrapText="1"/>
    </xf>
    <xf numFmtId="49" fontId="7" fillId="0" borderId="49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center" vertical="center" wrapText="1"/>
    </xf>
    <xf numFmtId="49" fontId="7" fillId="0" borderId="44" xfId="0" applyNumberFormat="1" applyFont="1" applyFill="1" applyBorder="1" applyAlignment="1" applyProtection="1">
      <alignment horizontal="center" vertical="center" wrapText="1"/>
    </xf>
    <xf numFmtId="0" fontId="24" fillId="0" borderId="26" xfId="0" applyNumberFormat="1" applyFont="1" applyFill="1" applyBorder="1" applyAlignment="1" applyProtection="1">
      <alignment horizontal="center" vertical="center"/>
    </xf>
    <xf numFmtId="0" fontId="24" fillId="0" borderId="9" xfId="0" applyNumberFormat="1" applyFont="1" applyFill="1" applyBorder="1" applyAlignment="1" applyProtection="1">
      <alignment horizontal="center" vertical="center"/>
    </xf>
    <xf numFmtId="0" fontId="32" fillId="0" borderId="28" xfId="0" applyNumberFormat="1" applyFont="1" applyFill="1" applyBorder="1" applyAlignment="1" applyProtection="1">
      <alignment horizontal="center" vertical="center"/>
    </xf>
    <xf numFmtId="0" fontId="32" fillId="0" borderId="26" xfId="0" applyNumberFormat="1" applyFont="1" applyFill="1" applyBorder="1" applyAlignment="1" applyProtection="1">
      <alignment horizontal="center" vertical="center"/>
    </xf>
    <xf numFmtId="0" fontId="32" fillId="0" borderId="27" xfId="0" applyNumberFormat="1" applyFont="1" applyFill="1" applyBorder="1" applyAlignment="1" applyProtection="1">
      <alignment horizontal="center" vertical="center"/>
    </xf>
    <xf numFmtId="0" fontId="32" fillId="0" borderId="54" xfId="0" applyNumberFormat="1" applyFont="1" applyFill="1" applyBorder="1" applyAlignment="1" applyProtection="1">
      <alignment horizontal="center" vertical="center"/>
    </xf>
    <xf numFmtId="0" fontId="35" fillId="2" borderId="28" xfId="0" applyFont="1" applyFill="1" applyBorder="1" applyAlignment="1" applyProtection="1">
      <alignment horizontal="center" vertical="center" wrapText="1"/>
    </xf>
    <xf numFmtId="0" fontId="35" fillId="2" borderId="5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left" vertical="center" wrapText="1"/>
    </xf>
    <xf numFmtId="0" fontId="24" fillId="0" borderId="50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center" vertical="center" wrapText="1"/>
    </xf>
    <xf numFmtId="0" fontId="11" fillId="0" borderId="53" xfId="0" applyNumberFormat="1" applyFont="1" applyFill="1" applyBorder="1" applyAlignment="1" applyProtection="1">
      <alignment horizontal="center" vertical="center" wrapText="1"/>
    </xf>
    <xf numFmtId="0" fontId="11" fillId="0" borderId="54" xfId="0" applyNumberFormat="1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59" xfId="0" applyFont="1" applyFill="1" applyBorder="1" applyAlignment="1" applyProtection="1">
      <alignment horizontal="center" vertical="center" textRotation="90" wrapText="1"/>
    </xf>
    <xf numFmtId="0" fontId="6" fillId="0" borderId="42" xfId="0" applyFont="1" applyFill="1" applyBorder="1" applyAlignment="1" applyProtection="1">
      <alignment horizontal="center" vertical="center" textRotation="90" wrapText="1"/>
    </xf>
    <xf numFmtId="49" fontId="11" fillId="0" borderId="49" xfId="0" applyNumberFormat="1" applyFont="1" applyFill="1" applyBorder="1" applyAlignment="1" applyProtection="1">
      <alignment horizontal="center" vertical="center" textRotation="90" wrapText="1"/>
    </xf>
    <xf numFmtId="49" fontId="11" fillId="0" borderId="13" xfId="0" applyNumberFormat="1" applyFont="1" applyFill="1" applyBorder="1" applyAlignment="1" applyProtection="1">
      <alignment horizontal="center" vertical="center" textRotation="90" wrapText="1"/>
    </xf>
    <xf numFmtId="49" fontId="11" fillId="0" borderId="59" xfId="0" applyNumberFormat="1" applyFont="1" applyFill="1" applyBorder="1" applyAlignment="1" applyProtection="1">
      <alignment horizontal="center" vertical="center" textRotation="90" wrapText="1"/>
    </xf>
    <xf numFmtId="49" fontId="11" fillId="0" borderId="42" xfId="0" applyNumberFormat="1" applyFont="1" applyFill="1" applyBorder="1" applyAlignment="1" applyProtection="1">
      <alignment horizontal="center" vertical="center" textRotation="90" wrapText="1"/>
    </xf>
    <xf numFmtId="0" fontId="24" fillId="0" borderId="32" xfId="0" applyNumberFormat="1" applyFont="1" applyFill="1" applyBorder="1" applyAlignment="1" applyProtection="1">
      <alignment horizontal="center" vertical="center"/>
    </xf>
    <xf numFmtId="0" fontId="24" fillId="0" borderId="33" xfId="0" applyNumberFormat="1" applyFont="1" applyFill="1" applyBorder="1" applyAlignment="1" applyProtection="1">
      <alignment horizontal="center" vertical="center"/>
    </xf>
    <xf numFmtId="0" fontId="32" fillId="2" borderId="21" xfId="0" applyFont="1" applyFill="1" applyBorder="1" applyAlignment="1">
      <alignment horizontal="left" vertical="center" wrapText="1"/>
    </xf>
    <xf numFmtId="0" fontId="32" fillId="2" borderId="24" xfId="0" applyFont="1" applyFill="1" applyBorder="1" applyAlignment="1">
      <alignment horizontal="left" vertical="center" wrapText="1"/>
    </xf>
    <xf numFmtId="0" fontId="32" fillId="2" borderId="64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 applyProtection="1">
      <alignment horizontal="right"/>
    </xf>
    <xf numFmtId="0" fontId="17" fillId="0" borderId="51" xfId="0" applyFont="1" applyFill="1" applyBorder="1" applyAlignment="1" applyProtection="1">
      <alignment horizontal="right"/>
    </xf>
    <xf numFmtId="0" fontId="17" fillId="0" borderId="41" xfId="0" applyFont="1" applyFill="1" applyBorder="1" applyAlignment="1" applyProtection="1">
      <alignment horizontal="right"/>
    </xf>
    <xf numFmtId="0" fontId="17" fillId="4" borderId="45" xfId="0" applyFont="1" applyFill="1" applyBorder="1" applyAlignment="1" applyProtection="1">
      <alignment horizontal="center" vertical="center"/>
    </xf>
    <xf numFmtId="0" fontId="17" fillId="4" borderId="51" xfId="0" applyFont="1" applyFill="1" applyBorder="1" applyAlignment="1" applyProtection="1">
      <alignment horizontal="center" vertical="center"/>
    </xf>
    <xf numFmtId="0" fontId="17" fillId="4" borderId="41" xfId="0" applyFont="1" applyFill="1" applyBorder="1" applyAlignment="1" applyProtection="1">
      <alignment horizontal="center" vertical="center"/>
    </xf>
    <xf numFmtId="0" fontId="32" fillId="6" borderId="73" xfId="0" applyFont="1" applyFill="1" applyBorder="1" applyAlignment="1" applyProtection="1">
      <alignment horizontal="center" vertical="center"/>
    </xf>
    <xf numFmtId="0" fontId="32" fillId="6" borderId="71" xfId="0" applyFont="1" applyFill="1" applyBorder="1" applyAlignment="1" applyProtection="1">
      <alignment horizontal="center" vertical="center"/>
    </xf>
    <xf numFmtId="0" fontId="61" fillId="2" borderId="22" xfId="0" applyFont="1" applyFill="1" applyBorder="1" applyAlignment="1">
      <alignment horizontal="left" wrapText="1"/>
    </xf>
    <xf numFmtId="0" fontId="61" fillId="2" borderId="46" xfId="0" applyFont="1" applyFill="1" applyBorder="1" applyAlignment="1">
      <alignment horizontal="left" wrapText="1"/>
    </xf>
    <xf numFmtId="164" fontId="51" fillId="2" borderId="47" xfId="1" applyNumberFormat="1" applyFont="1" applyFill="1" applyBorder="1" applyAlignment="1">
      <alignment horizontal="center"/>
    </xf>
    <xf numFmtId="164" fontId="51" fillId="2" borderId="15" xfId="1" applyNumberFormat="1" applyFont="1" applyFill="1" applyBorder="1" applyAlignment="1">
      <alignment horizontal="center"/>
    </xf>
    <xf numFmtId="49" fontId="50" fillId="2" borderId="0" xfId="0" applyNumberFormat="1" applyFont="1" applyFill="1" applyAlignment="1">
      <alignment horizontal="left" wrapText="1"/>
    </xf>
    <xf numFmtId="0" fontId="0" fillId="0" borderId="0" xfId="0" applyAlignment="1">
      <alignment horizontal="left"/>
    </xf>
    <xf numFmtId="0" fontId="50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164" fontId="51" fillId="2" borderId="17" xfId="1" applyNumberFormat="1" applyFont="1" applyFill="1" applyBorder="1" applyAlignment="1">
      <alignment horizontal="center" wrapText="1"/>
    </xf>
    <xf numFmtId="164" fontId="51" fillId="2" borderId="15" xfId="1" applyNumberFormat="1" applyFont="1" applyFill="1" applyBorder="1" applyAlignment="1">
      <alignment horizontal="center" wrapText="1"/>
    </xf>
    <xf numFmtId="0" fontId="61" fillId="2" borderId="47" xfId="0" applyFont="1" applyFill="1" applyBorder="1" applyAlignment="1">
      <alignment horizontal="center"/>
    </xf>
    <xf numFmtId="0" fontId="61" fillId="2" borderId="15" xfId="0" applyFont="1" applyFill="1" applyBorder="1" applyAlignment="1">
      <alignment horizontal="center"/>
    </xf>
    <xf numFmtId="0" fontId="61" fillId="2" borderId="60" xfId="0" applyFont="1" applyFill="1" applyBorder="1" applyAlignment="1">
      <alignment wrapText="1"/>
    </xf>
    <xf numFmtId="0" fontId="61" fillId="2" borderId="6" xfId="0" applyFont="1" applyFill="1" applyBorder="1" applyAlignment="1">
      <alignment wrapText="1"/>
    </xf>
    <xf numFmtId="0" fontId="61" fillId="2" borderId="62" xfId="0" applyFont="1" applyFill="1" applyBorder="1" applyAlignment="1">
      <alignment wrapText="1"/>
    </xf>
    <xf numFmtId="0" fontId="61" fillId="2" borderId="21" xfId="0" applyFont="1" applyFill="1" applyBorder="1" applyAlignment="1">
      <alignment wrapText="1"/>
    </xf>
    <xf numFmtId="0" fontId="61" fillId="2" borderId="24" xfId="0" applyFont="1" applyFill="1" applyBorder="1" applyAlignment="1">
      <alignment wrapText="1"/>
    </xf>
    <xf numFmtId="0" fontId="61" fillId="2" borderId="64" xfId="0" applyFont="1" applyFill="1" applyBorder="1" applyAlignment="1">
      <alignment wrapText="1"/>
    </xf>
    <xf numFmtId="0" fontId="61" fillId="2" borderId="22" xfId="0" applyFont="1" applyFill="1" applyBorder="1"/>
    <xf numFmtId="0" fontId="61" fillId="2" borderId="46" xfId="0" applyFont="1" applyFill="1" applyBorder="1"/>
    <xf numFmtId="0" fontId="61" fillId="2" borderId="50" xfId="0" applyFont="1" applyFill="1" applyBorder="1"/>
    <xf numFmtId="0" fontId="61" fillId="2" borderId="60" xfId="0" applyFont="1" applyFill="1" applyBorder="1"/>
    <xf numFmtId="0" fontId="61" fillId="2" borderId="6" xfId="0" applyFont="1" applyFill="1" applyBorder="1"/>
    <xf numFmtId="0" fontId="61" fillId="2" borderId="62" xfId="0" applyFont="1" applyFill="1" applyBorder="1"/>
    <xf numFmtId="0" fontId="63" fillId="0" borderId="45" xfId="0" applyFont="1" applyBorder="1" applyAlignment="1">
      <alignment horizontal="right"/>
    </xf>
    <xf numFmtId="0" fontId="66" fillId="0" borderId="51" xfId="0" applyFont="1" applyBorder="1" applyAlignment="1">
      <alignment horizontal="right"/>
    </xf>
    <xf numFmtId="0" fontId="66" fillId="0" borderId="41" xfId="0" applyFont="1" applyBorder="1" applyAlignment="1">
      <alignment horizontal="right"/>
    </xf>
    <xf numFmtId="0" fontId="61" fillId="2" borderId="21" xfId="0" applyFont="1" applyFill="1" applyBorder="1"/>
    <xf numFmtId="0" fontId="61" fillId="2" borderId="24" xfId="0" applyFont="1" applyFill="1" applyBorder="1"/>
    <xf numFmtId="0" fontId="61" fillId="2" borderId="64" xfId="0" applyFont="1" applyFill="1" applyBorder="1"/>
    <xf numFmtId="0" fontId="61" fillId="0" borderId="47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4" fillId="0" borderId="45" xfId="0" applyFont="1" applyBorder="1" applyAlignment="1">
      <alignment horizontal="right"/>
    </xf>
    <xf numFmtId="0" fontId="68" fillId="0" borderId="51" xfId="0" applyFont="1" applyBorder="1" applyAlignment="1">
      <alignment horizontal="right"/>
    </xf>
    <xf numFmtId="0" fontId="68" fillId="0" borderId="41" xfId="0" applyFont="1" applyBorder="1" applyAlignment="1">
      <alignment horizontal="right"/>
    </xf>
    <xf numFmtId="0" fontId="64" fillId="0" borderId="45" xfId="0" applyFont="1" applyBorder="1"/>
    <xf numFmtId="0" fontId="64" fillId="0" borderId="51" xfId="0" applyFont="1" applyBorder="1"/>
    <xf numFmtId="0" fontId="64" fillId="0" borderId="41" xfId="0" applyFont="1" applyBorder="1"/>
    <xf numFmtId="0" fontId="61" fillId="2" borderId="23" xfId="0" applyFont="1" applyFill="1" applyBorder="1" applyAlignment="1">
      <alignment wrapText="1"/>
    </xf>
    <xf numFmtId="0" fontId="61" fillId="2" borderId="68" xfId="0" applyFont="1" applyFill="1" applyBorder="1" applyAlignment="1">
      <alignment wrapText="1"/>
    </xf>
    <xf numFmtId="0" fontId="61" fillId="2" borderId="46" xfId="0" applyFont="1" applyFill="1" applyBorder="1" applyAlignment="1">
      <alignment wrapText="1"/>
    </xf>
    <xf numFmtId="0" fontId="61" fillId="2" borderId="22" xfId="0" applyFont="1" applyFill="1" applyBorder="1" applyAlignment="1">
      <alignment wrapText="1"/>
    </xf>
    <xf numFmtId="0" fontId="61" fillId="2" borderId="50" xfId="0" applyFont="1" applyFill="1" applyBorder="1" applyAlignment="1">
      <alignment wrapText="1"/>
    </xf>
    <xf numFmtId="0" fontId="62" fillId="0" borderId="46" xfId="0" applyFont="1" applyBorder="1" applyAlignment="1">
      <alignment wrapText="1"/>
    </xf>
    <xf numFmtId="0" fontId="62" fillId="0" borderId="50" xfId="0" applyFont="1" applyBorder="1" applyAlignment="1">
      <alignment wrapText="1"/>
    </xf>
    <xf numFmtId="0" fontId="61" fillId="2" borderId="25" xfId="0" applyFont="1" applyFill="1" applyBorder="1"/>
    <xf numFmtId="0" fontId="61" fillId="2" borderId="53" xfId="0" applyFont="1" applyFill="1" applyBorder="1"/>
    <xf numFmtId="0" fontId="61" fillId="2" borderId="54" xfId="0" applyFont="1" applyFill="1" applyBorder="1"/>
    <xf numFmtId="0" fontId="62" fillId="2" borderId="53" xfId="0" applyFont="1" applyFill="1" applyBorder="1"/>
    <xf numFmtId="0" fontId="62" fillId="2" borderId="46" xfId="0" applyFont="1" applyFill="1" applyBorder="1"/>
    <xf numFmtId="0" fontId="62" fillId="2" borderId="50" xfId="0" applyFont="1" applyFill="1" applyBorder="1"/>
    <xf numFmtId="0" fontId="62" fillId="0" borderId="46" xfId="0" applyFont="1" applyBorder="1"/>
    <xf numFmtId="0" fontId="62" fillId="0" borderId="50" xfId="0" applyFont="1" applyBorder="1"/>
    <xf numFmtId="0" fontId="62" fillId="2" borderId="24" xfId="0" applyFont="1" applyFill="1" applyBorder="1"/>
    <xf numFmtId="0" fontId="62" fillId="2" borderId="46" xfId="0" applyFont="1" applyFill="1" applyBorder="1" applyAlignment="1">
      <alignment wrapText="1"/>
    </xf>
    <xf numFmtId="0" fontId="62" fillId="2" borderId="50" xfId="0" applyFont="1" applyFill="1" applyBorder="1" applyAlignment="1">
      <alignment wrapText="1"/>
    </xf>
    <xf numFmtId="0" fontId="64" fillId="0" borderId="51" xfId="0" applyFont="1" applyBorder="1" applyAlignment="1">
      <alignment horizontal="right"/>
    </xf>
    <xf numFmtId="0" fontId="64" fillId="0" borderId="41" xfId="0" applyFont="1" applyBorder="1" applyAlignment="1">
      <alignment horizontal="right"/>
    </xf>
    <xf numFmtId="0" fontId="61" fillId="2" borderId="50" xfId="0" applyFont="1" applyFill="1" applyBorder="1" applyAlignment="1">
      <alignment horizontal="left" wrapText="1"/>
    </xf>
    <xf numFmtId="0" fontId="55" fillId="2" borderId="0" xfId="0" applyFont="1" applyFill="1" applyAlignment="1">
      <alignment horizontal="left"/>
    </xf>
    <xf numFmtId="0" fontId="52" fillId="2" borderId="0" xfId="0" applyFont="1" applyFill="1" applyAlignment="1">
      <alignment horizontal="left"/>
    </xf>
    <xf numFmtId="0" fontId="61" fillId="2" borderId="34" xfId="0" applyFont="1" applyFill="1" applyBorder="1"/>
    <xf numFmtId="0" fontId="1" fillId="0" borderId="55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62" fillId="0" borderId="60" xfId="0" applyFont="1" applyBorder="1" applyAlignment="1">
      <alignment horizontal="center" wrapText="1"/>
    </xf>
    <xf numFmtId="0" fontId="62" fillId="0" borderId="21" xfId="0" applyFont="1" applyBorder="1" applyAlignment="1">
      <alignment horizontal="center"/>
    </xf>
    <xf numFmtId="0" fontId="61" fillId="0" borderId="47" xfId="0" applyFont="1" applyBorder="1" applyAlignment="1">
      <alignment horizontal="center" wrapText="1"/>
    </xf>
    <xf numFmtId="0" fontId="61" fillId="2" borderId="47" xfId="0" applyFont="1" applyFill="1" applyBorder="1" applyAlignment="1">
      <alignment horizontal="center" wrapText="1"/>
    </xf>
    <xf numFmtId="0" fontId="61" fillId="0" borderId="15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0" fillId="0" borderId="48" xfId="0" applyFont="1" applyBorder="1" applyAlignment="1">
      <alignment horizontal="center"/>
    </xf>
    <xf numFmtId="0" fontId="60" fillId="0" borderId="55" xfId="0" applyFont="1" applyBorder="1" applyAlignment="1">
      <alignment horizontal="center"/>
    </xf>
    <xf numFmtId="0" fontId="60" fillId="0" borderId="58" xfId="0" applyFont="1" applyBorder="1" applyAlignment="1">
      <alignment horizontal="center"/>
    </xf>
    <xf numFmtId="0" fontId="60" fillId="0" borderId="43" xfId="0" applyFont="1" applyBorder="1" applyAlignment="1">
      <alignment horizontal="center"/>
    </xf>
    <xf numFmtId="0" fontId="60" fillId="0" borderId="59" xfId="0" applyFont="1" applyBorder="1" applyAlignment="1">
      <alignment horizontal="center"/>
    </xf>
    <xf numFmtId="0" fontId="60" fillId="0" borderId="44" xfId="0" applyFont="1" applyBorder="1" applyAlignment="1">
      <alignment horizontal="center"/>
    </xf>
    <xf numFmtId="0" fontId="60" fillId="0" borderId="42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62" fillId="2" borderId="60" xfId="0" applyFont="1" applyFill="1" applyBorder="1" applyAlignment="1">
      <alignment horizontal="center"/>
    </xf>
    <xf numFmtId="0" fontId="62" fillId="2" borderId="21" xfId="0" applyFont="1" applyFill="1" applyBorder="1" applyAlignment="1">
      <alignment horizontal="center"/>
    </xf>
    <xf numFmtId="0" fontId="61" fillId="2" borderId="25" xfId="0" applyFont="1" applyFill="1" applyBorder="1" applyAlignment="1">
      <alignment horizontal="left"/>
    </xf>
    <xf numFmtId="0" fontId="61" fillId="2" borderId="53" xfId="0" applyFont="1" applyFill="1" applyBorder="1" applyAlignment="1">
      <alignment horizontal="left"/>
    </xf>
    <xf numFmtId="0" fontId="61" fillId="2" borderId="54" xfId="0" applyFont="1" applyFill="1" applyBorder="1" applyAlignment="1">
      <alignment horizontal="left"/>
    </xf>
    <xf numFmtId="0" fontId="10" fillId="0" borderId="24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49" fontId="22" fillId="0" borderId="24" xfId="0" applyNumberFormat="1" applyFont="1" applyBorder="1" applyAlignment="1">
      <alignment horizontal="center"/>
    </xf>
    <xf numFmtId="49" fontId="22" fillId="0" borderId="24" xfId="0" applyNumberFormat="1" applyFont="1" applyBorder="1"/>
    <xf numFmtId="49" fontId="22" fillId="0" borderId="24" xfId="0" applyNumberFormat="1" applyFont="1" applyBorder="1" applyAlignment="1">
      <alignment horizontal="left" vertical="center"/>
    </xf>
    <xf numFmtId="0" fontId="78" fillId="0" borderId="0" xfId="0" applyFont="1" applyAlignment="1">
      <alignment horizontal="center" wrapText="1"/>
    </xf>
    <xf numFmtId="0" fontId="79" fillId="0" borderId="0" xfId="0" applyFont="1" applyAlignment="1">
      <alignment horizontal="center" wrapText="1"/>
    </xf>
    <xf numFmtId="0" fontId="44" fillId="0" borderId="0" xfId="0" applyFont="1"/>
    <xf numFmtId="0" fontId="80" fillId="0" borderId="0" xfId="0" applyFont="1" applyAlignment="1">
      <alignment horizontal="center"/>
    </xf>
    <xf numFmtId="0" fontId="80" fillId="0" borderId="24" xfId="0" applyFont="1" applyBorder="1" applyAlignment="1">
      <alignment horizontal="center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center" vertical="top"/>
    </xf>
    <xf numFmtId="0" fontId="26" fillId="0" borderId="0" xfId="0" applyFont="1" applyBorder="1" applyAlignment="1" applyProtection="1">
      <alignment horizontal="left"/>
    </xf>
    <xf numFmtId="0" fontId="26" fillId="0" borderId="0" xfId="0" applyFont="1" applyBorder="1" applyAlignment="1" applyProtection="1">
      <alignment horizontal="center" vertical="top"/>
    </xf>
    <xf numFmtId="0" fontId="26" fillId="0" borderId="0" xfId="0" applyFont="1" applyFill="1" applyAlignment="1" applyProtection="1"/>
    <xf numFmtId="0" fontId="81" fillId="0" borderId="0" xfId="0" applyFont="1" applyBorder="1" applyProtection="1"/>
    <xf numFmtId="0" fontId="81" fillId="0" borderId="0" xfId="0" applyFont="1" applyBorder="1" applyAlignment="1" applyProtection="1"/>
    <xf numFmtId="0" fontId="26" fillId="0" borderId="0" xfId="0" applyFont="1" applyBorder="1" applyAlignment="1" applyProtection="1">
      <alignment horizontal="left" vertical="top"/>
    </xf>
    <xf numFmtId="0" fontId="26" fillId="0" borderId="0" xfId="0" applyFont="1" applyBorder="1" applyAlignment="1" applyProtection="1">
      <alignment horizontal="left"/>
    </xf>
    <xf numFmtId="0" fontId="81" fillId="0" borderId="0" xfId="0" applyFont="1" applyBorder="1" applyAlignment="1" applyProtection="1">
      <alignment horizontal="left"/>
    </xf>
    <xf numFmtId="0" fontId="81" fillId="0" borderId="0" xfId="0" applyFont="1" applyBorder="1" applyAlignment="1" applyProtection="1">
      <alignment horizontal="center"/>
    </xf>
    <xf numFmtId="0" fontId="81" fillId="0" borderId="0" xfId="0" applyFont="1" applyFill="1" applyBorder="1" applyAlignment="1" applyProtection="1">
      <alignment horizontal="center"/>
    </xf>
    <xf numFmtId="0" fontId="81" fillId="0" borderId="24" xfId="0" applyFont="1" applyBorder="1" applyAlignment="1" applyProtection="1">
      <alignment horizontal="left" vertical="top"/>
    </xf>
    <xf numFmtId="0" fontId="81" fillId="0" borderId="24" xfId="0" applyFont="1" applyBorder="1" applyAlignment="1" applyProtection="1">
      <alignment horizontal="center" vertical="top"/>
    </xf>
    <xf numFmtId="0" fontId="26" fillId="0" borderId="24" xfId="0" applyFont="1" applyBorder="1" applyAlignment="1" applyProtection="1">
      <alignment horizontal="center" vertical="top"/>
    </xf>
    <xf numFmtId="0" fontId="26" fillId="0" borderId="0" xfId="0" applyFont="1" applyBorder="1" applyAlignment="1" applyProtection="1">
      <alignment vertical="top"/>
    </xf>
    <xf numFmtId="0" fontId="81" fillId="0" borderId="0" xfId="0" applyFont="1" applyBorder="1" applyAlignment="1" applyProtection="1">
      <alignment horizontal="center" vertical="top"/>
    </xf>
    <xf numFmtId="0" fontId="81" fillId="0" borderId="0" xfId="0" applyFont="1" applyFill="1" applyBorder="1" applyAlignment="1" applyProtection="1">
      <alignment horizontal="center" vertical="top"/>
    </xf>
    <xf numFmtId="0" fontId="81" fillId="0" borderId="0" xfId="0" applyFont="1" applyFill="1" applyBorder="1" applyAlignment="1" applyProtection="1">
      <alignment horizontal="left" vertical="top"/>
    </xf>
    <xf numFmtId="0" fontId="26" fillId="0" borderId="0" xfId="0" applyNumberFormat="1" applyFont="1" applyFill="1" applyBorder="1" applyAlignment="1" applyProtection="1">
      <alignment horizontal="left" vertical="top"/>
    </xf>
    <xf numFmtId="0" fontId="26" fillId="0" borderId="24" xfId="0" applyFont="1" applyFill="1" applyBorder="1" applyProtection="1"/>
    <xf numFmtId="0" fontId="11" fillId="0" borderId="58" xfId="0" applyFont="1" applyFill="1" applyBorder="1" applyAlignment="1" applyProtection="1">
      <alignment horizontal="center" vertical="center" wrapText="1"/>
    </xf>
    <xf numFmtId="0" fontId="11" fillId="0" borderId="43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44" xfId="0" applyFont="1" applyFill="1" applyBorder="1" applyAlignment="1" applyProtection="1">
      <alignment horizontal="center" vertical="center" wrapText="1"/>
    </xf>
    <xf numFmtId="0" fontId="11" fillId="0" borderId="42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textRotation="90"/>
    </xf>
    <xf numFmtId="0" fontId="11" fillId="0" borderId="14" xfId="0" applyFont="1" applyFill="1" applyBorder="1" applyAlignment="1" applyProtection="1">
      <alignment horizontal="center" vertical="center" textRotation="90"/>
    </xf>
    <xf numFmtId="0" fontId="11" fillId="0" borderId="48" xfId="0" applyFont="1" applyFill="1" applyBorder="1" applyAlignment="1" applyProtection="1">
      <alignment horizontal="center" vertical="center" textRotation="90"/>
    </xf>
    <xf numFmtId="0" fontId="13" fillId="0" borderId="1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6" fillId="0" borderId="0" xfId="0" applyFont="1" applyFill="1" applyBorder="1" applyProtection="1"/>
    <xf numFmtId="0" fontId="39" fillId="0" borderId="45" xfId="0" applyNumberFormat="1" applyFont="1" applyFill="1" applyBorder="1" applyAlignment="1" applyProtection="1">
      <alignment horizontal="center" vertical="center"/>
    </xf>
    <xf numFmtId="0" fontId="39" fillId="0" borderId="51" xfId="0" applyNumberFormat="1" applyFont="1" applyFill="1" applyBorder="1" applyAlignment="1" applyProtection="1">
      <alignment horizontal="center" vertical="center"/>
    </xf>
    <xf numFmtId="0" fontId="39" fillId="0" borderId="41" xfId="0" applyNumberFormat="1" applyFont="1" applyFill="1" applyBorder="1" applyAlignment="1" applyProtection="1">
      <alignment horizontal="center" vertical="center"/>
    </xf>
    <xf numFmtId="49" fontId="40" fillId="0" borderId="0" xfId="0" applyNumberFormat="1" applyFont="1" applyAlignment="1">
      <alignment vertical="justify"/>
    </xf>
    <xf numFmtId="49" fontId="40" fillId="0" borderId="0" xfId="0" applyNumberFormat="1" applyFont="1" applyAlignment="1">
      <alignment horizontal="center" vertical="justify"/>
    </xf>
    <xf numFmtId="0" fontId="34" fillId="0" borderId="6" xfId="0" applyFont="1" applyBorder="1" applyAlignment="1">
      <alignment horizontal="center" vertical="top"/>
    </xf>
    <xf numFmtId="49" fontId="82" fillId="0" borderId="24" xfId="0" applyNumberFormat="1" applyFont="1" applyBorder="1" applyAlignment="1">
      <alignment vertical="justify"/>
    </xf>
    <xf numFmtId="0" fontId="22" fillId="0" borderId="24" xfId="0" applyFont="1" applyBorder="1" applyAlignment="1">
      <alignment horizontal="center" wrapText="1"/>
    </xf>
  </cellXfs>
  <cellStyles count="3">
    <cellStyle name="Обычный" xfId="0" builtinId="0"/>
    <cellStyle name="Обычный 3" xfId="1" xr:uid="{00000000-0005-0000-0000-000001000000}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68180</xdr:colOff>
      <xdr:row>2</xdr:row>
      <xdr:rowOff>351971</xdr:rowOff>
    </xdr:from>
    <xdr:to>
      <xdr:col>5</xdr:col>
      <xdr:colOff>7219</xdr:colOff>
      <xdr:row>5</xdr:row>
      <xdr:rowOff>152400</xdr:rowOff>
    </xdr:to>
    <xdr:pic>
      <xdr:nvPicPr>
        <xdr:cNvPr id="3164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8780" y="885371"/>
          <a:ext cx="1424939" cy="1514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D122"/>
  <sheetViews>
    <sheetView tabSelected="1" view="pageBreakPreview" zoomScale="25" zoomScaleNormal="50" zoomScaleSheetLayoutView="25" workbookViewId="0">
      <selection activeCell="B6" sqref="B6:BK6"/>
    </sheetView>
  </sheetViews>
  <sheetFormatPr defaultColWidth="10.109375" defaultRowHeight="13.2" x14ac:dyDescent="0.25"/>
  <cols>
    <col min="1" max="1" width="10.109375" style="142"/>
    <col min="2" max="3" width="4.44140625" style="17" customWidth="1"/>
    <col min="4" max="4" width="5" style="17" customWidth="1"/>
    <col min="5" max="5" width="12.33203125" style="17" customWidth="1"/>
    <col min="6" max="6" width="6.5546875" style="17" customWidth="1"/>
    <col min="7" max="7" width="6" style="17" customWidth="1"/>
    <col min="8" max="8" width="5.44140625" style="17" customWidth="1"/>
    <col min="9" max="9" width="6" style="17" customWidth="1"/>
    <col min="10" max="10" width="5.109375" style="17" customWidth="1"/>
    <col min="11" max="12" width="7.33203125" style="17" customWidth="1"/>
    <col min="13" max="13" width="8.5546875" style="17" customWidth="1"/>
    <col min="14" max="14" width="7" style="60" customWidth="1"/>
    <col min="15" max="15" width="9" style="60" customWidth="1"/>
    <col min="16" max="16" width="5.109375" style="61" customWidth="1"/>
    <col min="17" max="17" width="6.5546875" style="61" customWidth="1"/>
    <col min="18" max="18" width="6.6640625" style="62" customWidth="1"/>
    <col min="19" max="19" width="5.33203125" style="62" customWidth="1"/>
    <col min="20" max="20" width="5.88671875" style="62" customWidth="1"/>
    <col min="21" max="21" width="8.88671875" style="62" customWidth="1"/>
    <col min="22" max="23" width="4.88671875" style="62" customWidth="1"/>
    <col min="24" max="24" width="5.109375" style="62" customWidth="1"/>
    <col min="25" max="25" width="5.21875" style="62" customWidth="1"/>
    <col min="26" max="26" width="5" style="62" customWidth="1"/>
    <col min="27" max="27" width="5.44140625" style="62" customWidth="1"/>
    <col min="28" max="28" width="5.88671875" style="62" customWidth="1"/>
    <col min="29" max="29" width="5.88671875" style="59" customWidth="1"/>
    <col min="30" max="30" width="5.5546875" style="59" customWidth="1"/>
    <col min="31" max="31" width="8.44140625" style="59" customWidth="1"/>
    <col min="32" max="32" width="5.33203125" style="59" customWidth="1"/>
    <col min="33" max="33" width="8.33203125" style="17" customWidth="1"/>
    <col min="34" max="34" width="5.33203125" style="17" customWidth="1"/>
    <col min="35" max="35" width="6.33203125" style="17" customWidth="1"/>
    <col min="36" max="36" width="5.109375" style="17" customWidth="1"/>
    <col min="37" max="37" width="5.44140625" style="17" customWidth="1"/>
    <col min="38" max="38" width="5.5546875" style="17" customWidth="1"/>
    <col min="39" max="39" width="5.6640625" style="17" customWidth="1"/>
    <col min="40" max="40" width="5.88671875" style="17" customWidth="1"/>
    <col min="41" max="41" width="5.5546875" style="17" customWidth="1"/>
    <col min="42" max="42" width="5" style="17" customWidth="1"/>
    <col min="43" max="43" width="5.44140625" style="17" customWidth="1"/>
    <col min="44" max="44" width="5.5546875" style="17" customWidth="1"/>
    <col min="45" max="45" width="5" style="17" customWidth="1"/>
    <col min="46" max="47" width="5.33203125" style="17" customWidth="1"/>
    <col min="48" max="48" width="5" style="17" customWidth="1"/>
    <col min="49" max="50" width="5.5546875" style="17" customWidth="1"/>
    <col min="51" max="51" width="5.33203125" style="17" customWidth="1"/>
    <col min="52" max="52" width="5.5546875" style="17" customWidth="1"/>
    <col min="53" max="53" width="6.6640625" style="17" customWidth="1"/>
    <col min="54" max="54" width="5.5546875" style="17" customWidth="1"/>
    <col min="55" max="55" width="3.33203125" style="17" customWidth="1"/>
    <col min="56" max="56" width="3.44140625" style="17" customWidth="1"/>
    <col min="57" max="57" width="5.44140625" style="17" customWidth="1"/>
    <col min="58" max="58" width="4.44140625" style="17" customWidth="1"/>
    <col min="59" max="59" width="5" style="17" customWidth="1"/>
    <col min="60" max="60" width="6.109375" style="17" customWidth="1"/>
    <col min="61" max="61" width="6" style="1" customWidth="1"/>
    <col min="62" max="63" width="5" style="1" customWidth="1"/>
    <col min="64" max="16384" width="10.109375" style="1"/>
  </cols>
  <sheetData>
    <row r="2" spans="1:72" ht="29.25" customHeight="1" x14ac:dyDescent="0.35">
      <c r="B2" s="561" t="s">
        <v>67</v>
      </c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  <c r="AN2" s="561"/>
      <c r="AO2" s="561"/>
      <c r="AP2" s="561"/>
      <c r="AQ2" s="561"/>
      <c r="AR2" s="561"/>
      <c r="AS2" s="561"/>
      <c r="AT2" s="561"/>
      <c r="AU2" s="561"/>
      <c r="AV2" s="561"/>
      <c r="AW2" s="561"/>
      <c r="AX2" s="561"/>
      <c r="AY2" s="561"/>
      <c r="AZ2" s="561"/>
      <c r="BA2" s="561"/>
      <c r="BB2" s="561"/>
      <c r="BC2" s="561"/>
      <c r="BD2" s="561"/>
      <c r="BE2" s="561"/>
      <c r="BF2" s="561"/>
      <c r="BG2" s="561"/>
      <c r="BH2" s="561"/>
      <c r="BI2" s="561"/>
      <c r="BJ2" s="561"/>
      <c r="BK2" s="561"/>
    </row>
    <row r="3" spans="1:72" s="16" customFormat="1" ht="31.5" customHeight="1" x14ac:dyDescent="0.4">
      <c r="B3" s="562" t="s">
        <v>92</v>
      </c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562"/>
      <c r="AI3" s="562"/>
      <c r="AJ3" s="562"/>
      <c r="AK3" s="562"/>
      <c r="AL3" s="562"/>
      <c r="AM3" s="562"/>
      <c r="AN3" s="562"/>
      <c r="AO3" s="562"/>
      <c r="AP3" s="562"/>
      <c r="AQ3" s="562"/>
      <c r="AR3" s="562"/>
      <c r="AS3" s="562"/>
      <c r="AT3" s="562"/>
      <c r="AU3" s="562"/>
      <c r="AV3" s="562"/>
      <c r="AW3" s="562"/>
      <c r="AX3" s="562"/>
      <c r="AY3" s="562"/>
      <c r="AZ3" s="562"/>
      <c r="BA3" s="562"/>
      <c r="BB3" s="562"/>
      <c r="BC3" s="562"/>
      <c r="BD3" s="562"/>
      <c r="BE3" s="562"/>
      <c r="BF3" s="562"/>
      <c r="BG3" s="562"/>
      <c r="BH3" s="562"/>
      <c r="BI3" s="562"/>
      <c r="BJ3" s="562"/>
      <c r="BK3" s="562"/>
      <c r="BL3" s="15"/>
      <c r="BM3" s="15"/>
    </row>
    <row r="4" spans="1:72" ht="55.5" customHeight="1" x14ac:dyDescent="0.25">
      <c r="B4" s="564" t="s">
        <v>254</v>
      </c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564"/>
      <c r="Z4" s="564"/>
      <c r="AA4" s="564"/>
      <c r="AB4" s="564"/>
      <c r="AC4" s="564"/>
      <c r="AD4" s="564"/>
      <c r="AE4" s="564"/>
      <c r="AF4" s="564"/>
      <c r="AG4" s="564"/>
      <c r="AH4" s="564"/>
      <c r="AI4" s="564"/>
      <c r="AJ4" s="564"/>
      <c r="AK4" s="564"/>
      <c r="AL4" s="564"/>
      <c r="AM4" s="564"/>
      <c r="AN4" s="564"/>
      <c r="AO4" s="564"/>
      <c r="AP4" s="564"/>
      <c r="AQ4" s="564"/>
      <c r="AR4" s="564"/>
      <c r="AS4" s="564"/>
      <c r="AT4" s="564"/>
      <c r="AU4" s="564"/>
      <c r="AV4" s="564"/>
      <c r="AW4" s="564"/>
      <c r="AX4" s="564"/>
      <c r="AY4" s="564"/>
      <c r="AZ4" s="564"/>
      <c r="BA4" s="564"/>
      <c r="BB4" s="564"/>
      <c r="BC4" s="564"/>
      <c r="BD4" s="564"/>
      <c r="BE4" s="564"/>
      <c r="BF4" s="564"/>
      <c r="BG4" s="564"/>
      <c r="BH4" s="564"/>
      <c r="BI4" s="564"/>
      <c r="BJ4" s="564"/>
      <c r="BK4" s="564"/>
      <c r="BL4" s="63"/>
      <c r="BM4" s="63"/>
      <c r="BN4" s="63"/>
      <c r="BO4" s="63"/>
      <c r="BP4" s="63"/>
    </row>
    <row r="5" spans="1:72" ht="48" customHeight="1" x14ac:dyDescent="0.25">
      <c r="B5" s="568" t="s">
        <v>253</v>
      </c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68"/>
      <c r="Z5" s="568"/>
      <c r="AA5" s="568"/>
      <c r="AB5" s="568"/>
      <c r="AC5" s="568"/>
      <c r="AD5" s="568"/>
      <c r="AE5" s="568"/>
      <c r="AF5" s="568"/>
      <c r="AG5" s="568"/>
      <c r="AH5" s="568"/>
      <c r="AI5" s="568"/>
      <c r="AJ5" s="568"/>
      <c r="AK5" s="568"/>
      <c r="AL5" s="568"/>
      <c r="AM5" s="568"/>
      <c r="AN5" s="568"/>
      <c r="AO5" s="568"/>
      <c r="AP5" s="568"/>
      <c r="AQ5" s="568"/>
      <c r="AR5" s="568"/>
      <c r="AS5" s="568"/>
      <c r="AT5" s="568"/>
      <c r="AU5" s="568"/>
      <c r="AV5" s="568"/>
      <c r="AW5" s="568"/>
      <c r="AX5" s="568"/>
      <c r="AY5" s="568"/>
      <c r="AZ5" s="568"/>
      <c r="BA5" s="568"/>
      <c r="BB5" s="568"/>
      <c r="BC5" s="568"/>
      <c r="BD5" s="568"/>
      <c r="BE5" s="568"/>
      <c r="BF5" s="568"/>
      <c r="BG5" s="568"/>
      <c r="BH5" s="568"/>
      <c r="BI5" s="568"/>
      <c r="BJ5" s="568"/>
      <c r="BK5" s="568"/>
    </row>
    <row r="6" spans="1:72" s="14" customFormat="1" ht="13.2" customHeight="1" x14ac:dyDescent="0.45">
      <c r="A6" s="141"/>
      <c r="B6" s="563"/>
      <c r="C6" s="563"/>
      <c r="D6" s="563"/>
      <c r="E6" s="563"/>
      <c r="F6" s="563"/>
      <c r="G6" s="563"/>
      <c r="H6" s="563"/>
      <c r="I6" s="563"/>
      <c r="J6" s="563"/>
      <c r="K6" s="563"/>
      <c r="L6" s="563"/>
      <c r="M6" s="563"/>
      <c r="N6" s="563"/>
      <c r="O6" s="563"/>
      <c r="P6" s="563"/>
      <c r="Q6" s="563"/>
      <c r="R6" s="563"/>
      <c r="S6" s="563"/>
      <c r="T6" s="563"/>
      <c r="U6" s="563"/>
      <c r="V6" s="563"/>
      <c r="W6" s="563"/>
      <c r="X6" s="563"/>
      <c r="Y6" s="563"/>
      <c r="Z6" s="563"/>
      <c r="AA6" s="563"/>
      <c r="AB6" s="563"/>
      <c r="AC6" s="563"/>
      <c r="AD6" s="563"/>
      <c r="AE6" s="563"/>
      <c r="AF6" s="563"/>
      <c r="AG6" s="563"/>
      <c r="AH6" s="563"/>
      <c r="AI6" s="563"/>
      <c r="AJ6" s="563"/>
      <c r="AK6" s="563"/>
      <c r="AL6" s="563"/>
      <c r="AM6" s="563"/>
      <c r="AN6" s="563"/>
      <c r="AO6" s="563"/>
      <c r="AP6" s="563"/>
      <c r="AQ6" s="563"/>
      <c r="AR6" s="563"/>
      <c r="AS6" s="563"/>
      <c r="AT6" s="563"/>
      <c r="AU6" s="563"/>
      <c r="AV6" s="563"/>
      <c r="AW6" s="563"/>
      <c r="AX6" s="563"/>
      <c r="AY6" s="563"/>
      <c r="AZ6" s="563"/>
      <c r="BA6" s="563"/>
      <c r="BB6" s="563"/>
      <c r="BC6" s="563"/>
      <c r="BD6" s="563"/>
      <c r="BE6" s="563"/>
      <c r="BF6" s="563"/>
      <c r="BG6" s="563"/>
      <c r="BH6" s="563"/>
      <c r="BI6" s="563"/>
      <c r="BJ6" s="563"/>
      <c r="BK6" s="563"/>
      <c r="BL6" s="13"/>
      <c r="BM6" s="13"/>
      <c r="BP6" s="395"/>
      <c r="BQ6" s="395"/>
      <c r="BR6" s="395"/>
      <c r="BS6" s="395"/>
      <c r="BT6" s="395"/>
    </row>
    <row r="7" spans="1:72" ht="94.8" customHeight="1" x14ac:dyDescent="0.5">
      <c r="B7" s="569" t="s">
        <v>255</v>
      </c>
      <c r="C7" s="569"/>
      <c r="D7" s="569"/>
      <c r="E7" s="569"/>
      <c r="F7" s="569"/>
      <c r="G7" s="569"/>
      <c r="H7" s="138"/>
      <c r="I7" s="138"/>
      <c r="J7" s="138"/>
      <c r="K7" s="138"/>
      <c r="L7" s="138"/>
      <c r="M7" s="138"/>
      <c r="N7" s="138"/>
      <c r="O7" s="138"/>
      <c r="P7" s="57"/>
      <c r="Q7" s="57"/>
      <c r="R7" s="419" t="s">
        <v>0</v>
      </c>
      <c r="S7" s="419"/>
      <c r="T7" s="419"/>
      <c r="U7" s="419"/>
      <c r="V7" s="833" t="s">
        <v>1</v>
      </c>
      <c r="W7" s="833"/>
      <c r="X7" s="833"/>
      <c r="Y7" s="833"/>
      <c r="Z7" s="833"/>
      <c r="AA7" s="833"/>
      <c r="AB7" s="833"/>
      <c r="AC7" s="833"/>
      <c r="AD7" s="184" t="s">
        <v>2</v>
      </c>
      <c r="AE7" s="184"/>
      <c r="AF7" s="184"/>
      <c r="AG7" s="184"/>
      <c r="AH7" s="184"/>
      <c r="AI7" s="834" t="s">
        <v>93</v>
      </c>
      <c r="AJ7" s="834"/>
      <c r="AK7" s="834"/>
      <c r="AL7" s="834"/>
      <c r="AM7" s="834"/>
      <c r="AN7" s="834"/>
      <c r="AO7" s="834"/>
      <c r="AP7" s="834"/>
      <c r="AQ7" s="834"/>
      <c r="AR7" s="834"/>
      <c r="AS7" s="834"/>
      <c r="AT7" s="834"/>
      <c r="AU7" s="834"/>
      <c r="AV7" s="834"/>
      <c r="AW7" s="546" t="s">
        <v>3</v>
      </c>
      <c r="AX7" s="546"/>
      <c r="AY7" s="546"/>
      <c r="AZ7" s="546"/>
      <c r="BA7" s="546"/>
      <c r="BB7" s="546"/>
      <c r="BC7" s="546"/>
      <c r="BD7" s="546"/>
      <c r="BE7" s="889" t="s">
        <v>272</v>
      </c>
      <c r="BF7" s="889"/>
      <c r="BG7" s="889"/>
      <c r="BH7" s="889"/>
      <c r="BI7" s="889"/>
      <c r="BJ7" s="889"/>
      <c r="BK7" s="889"/>
      <c r="BL7" s="889"/>
    </row>
    <row r="8" spans="1:72" ht="58.8" customHeight="1" x14ac:dyDescent="0.4">
      <c r="B8" s="841" t="s">
        <v>256</v>
      </c>
      <c r="C8" s="841"/>
      <c r="D8" s="841"/>
      <c r="E8" s="841"/>
      <c r="F8" s="841"/>
      <c r="G8" s="841"/>
      <c r="H8" s="841"/>
      <c r="I8" s="841"/>
      <c r="J8" s="841"/>
      <c r="K8" s="841"/>
      <c r="L8" s="841"/>
      <c r="M8" s="841"/>
      <c r="N8" s="841"/>
      <c r="O8" s="841"/>
      <c r="P8" s="842"/>
      <c r="Q8" s="57"/>
      <c r="R8" s="185"/>
      <c r="S8" s="185"/>
      <c r="T8" s="544" t="s">
        <v>273</v>
      </c>
      <c r="U8" s="544"/>
      <c r="V8" s="544"/>
      <c r="W8" s="544"/>
      <c r="X8" s="544"/>
      <c r="Y8" s="544"/>
      <c r="Z8" s="544"/>
      <c r="AA8" s="544"/>
      <c r="AB8" s="544"/>
      <c r="AC8" s="544"/>
      <c r="AD8" s="185"/>
      <c r="AE8" s="186"/>
      <c r="AF8" s="184"/>
      <c r="AG8" s="184"/>
      <c r="AH8" s="184"/>
      <c r="AI8" s="418" t="s">
        <v>4</v>
      </c>
      <c r="AJ8" s="418"/>
      <c r="AK8" s="418"/>
      <c r="AL8" s="418"/>
      <c r="AM8" s="418"/>
      <c r="AN8" s="418"/>
      <c r="AO8" s="418"/>
      <c r="AP8" s="418"/>
      <c r="AQ8" s="418"/>
      <c r="AR8" s="418"/>
      <c r="AS8" s="418"/>
      <c r="AT8" s="418"/>
      <c r="AU8" s="418"/>
      <c r="AV8" s="418"/>
      <c r="AW8" s="187"/>
      <c r="AX8" s="188"/>
      <c r="AY8" s="188"/>
      <c r="AZ8" s="188"/>
      <c r="BA8" s="188"/>
      <c r="BB8" s="188"/>
      <c r="BC8" s="188"/>
      <c r="BD8" s="423" t="s">
        <v>97</v>
      </c>
      <c r="BE8" s="423"/>
      <c r="BF8" s="423"/>
      <c r="BG8" s="423"/>
      <c r="BH8" s="423"/>
      <c r="BI8" s="423"/>
      <c r="BJ8" s="423"/>
      <c r="BK8" s="423"/>
      <c r="BL8" s="423"/>
    </row>
    <row r="9" spans="1:72" ht="54.6" customHeight="1" x14ac:dyDescent="0.5">
      <c r="B9" s="843" t="s">
        <v>257</v>
      </c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4"/>
      <c r="P9" s="845"/>
      <c r="Q9" s="19"/>
      <c r="R9" s="185" t="s">
        <v>68</v>
      </c>
      <c r="S9" s="185"/>
      <c r="T9" s="185"/>
      <c r="U9" s="185"/>
      <c r="V9" s="185"/>
      <c r="W9" s="185"/>
      <c r="X9" s="185"/>
      <c r="Y9" s="835" t="s">
        <v>94</v>
      </c>
      <c r="Z9" s="835"/>
      <c r="AA9" s="835"/>
      <c r="AB9" s="835"/>
      <c r="AC9" s="835"/>
      <c r="AD9" s="835"/>
      <c r="AE9" s="835"/>
      <c r="AF9" s="835"/>
      <c r="AG9" s="835"/>
      <c r="AH9" s="835"/>
      <c r="AI9" s="835"/>
      <c r="AJ9" s="835"/>
      <c r="AK9" s="835"/>
      <c r="AL9" s="835"/>
      <c r="AM9" s="835"/>
      <c r="AN9" s="835"/>
      <c r="AO9" s="835"/>
      <c r="AP9" s="835"/>
      <c r="AQ9" s="835"/>
      <c r="AR9" s="835"/>
      <c r="AS9" s="835"/>
      <c r="AT9" s="835"/>
      <c r="AU9" s="835"/>
      <c r="AV9" s="835"/>
      <c r="AW9" s="545" t="s">
        <v>5</v>
      </c>
      <c r="AX9" s="545"/>
      <c r="AY9" s="545"/>
      <c r="AZ9" s="545"/>
      <c r="BA9" s="545"/>
      <c r="BB9" s="545"/>
      <c r="BC9" s="545"/>
      <c r="BD9" s="831"/>
      <c r="BE9" s="831"/>
      <c r="BF9" s="831"/>
      <c r="BG9" s="831"/>
      <c r="BH9" s="831"/>
      <c r="BI9" s="831"/>
      <c r="BJ9" s="831"/>
      <c r="BK9" s="831"/>
      <c r="BL9" s="831"/>
    </row>
    <row r="10" spans="1:72" ht="34.200000000000003" customHeight="1" x14ac:dyDescent="0.5">
      <c r="B10" s="846" t="s">
        <v>267</v>
      </c>
      <c r="C10" s="847"/>
      <c r="D10" s="847"/>
      <c r="E10" s="847"/>
      <c r="F10" s="847"/>
      <c r="G10" s="847"/>
      <c r="H10" s="847"/>
      <c r="I10" s="847"/>
      <c r="J10" s="847"/>
      <c r="K10" s="847"/>
      <c r="L10" s="847"/>
      <c r="M10" s="847"/>
      <c r="N10" s="848"/>
      <c r="O10" s="848"/>
      <c r="P10" s="845"/>
      <c r="Q10" s="20"/>
      <c r="R10" s="185"/>
      <c r="S10" s="185"/>
      <c r="T10" s="185"/>
      <c r="U10" s="185"/>
      <c r="V10" s="185"/>
      <c r="W10" s="185"/>
      <c r="X10" s="185"/>
      <c r="Y10" s="565" t="s">
        <v>81</v>
      </c>
      <c r="Z10" s="566"/>
      <c r="AA10" s="566"/>
      <c r="AB10" s="566"/>
      <c r="AC10" s="566"/>
      <c r="AD10" s="566"/>
      <c r="AE10" s="566"/>
      <c r="AF10" s="566"/>
      <c r="AG10" s="566"/>
      <c r="AH10" s="566"/>
      <c r="AI10" s="566"/>
      <c r="AJ10" s="566"/>
      <c r="AK10" s="566"/>
      <c r="AL10" s="566"/>
      <c r="AM10" s="566"/>
      <c r="AN10" s="566"/>
      <c r="AO10" s="566"/>
      <c r="AP10" s="566"/>
      <c r="AQ10" s="566"/>
      <c r="AR10" s="566"/>
      <c r="AS10" s="566"/>
      <c r="AT10" s="566"/>
      <c r="AU10" s="566"/>
      <c r="AV10" s="566"/>
      <c r="AW10" s="187"/>
      <c r="AX10" s="189"/>
      <c r="AY10" s="189"/>
      <c r="AZ10" s="189"/>
      <c r="BA10" s="189"/>
      <c r="BB10" s="189"/>
      <c r="BC10" s="189"/>
      <c r="BD10" s="187"/>
      <c r="BE10" s="187"/>
      <c r="BF10" s="187"/>
      <c r="BG10" s="187"/>
      <c r="BH10" s="187"/>
      <c r="BI10" s="187"/>
      <c r="BJ10" s="187"/>
      <c r="BK10" s="187"/>
    </row>
    <row r="11" spans="1:72" ht="48.6" customHeight="1" x14ac:dyDescent="0.5">
      <c r="B11" s="843" t="s">
        <v>266</v>
      </c>
      <c r="C11" s="843"/>
      <c r="D11" s="843"/>
      <c r="E11" s="843"/>
      <c r="F11" s="843"/>
      <c r="G11" s="843"/>
      <c r="H11" s="843"/>
      <c r="I11" s="843"/>
      <c r="J11" s="843"/>
      <c r="K11" s="843"/>
      <c r="L11" s="843"/>
      <c r="M11" s="843"/>
      <c r="N11" s="843"/>
      <c r="O11" s="843"/>
      <c r="P11" s="843"/>
      <c r="Q11" s="22"/>
      <c r="R11" s="419" t="s">
        <v>90</v>
      </c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419"/>
      <c r="AD11" s="419"/>
      <c r="AE11" s="419"/>
      <c r="AF11" s="419"/>
      <c r="AG11" s="419"/>
      <c r="AH11" s="419"/>
      <c r="AI11" s="419"/>
      <c r="AJ11" s="419"/>
      <c r="AK11" s="419"/>
      <c r="AL11" s="419"/>
      <c r="AM11" s="419"/>
      <c r="AN11" s="419"/>
      <c r="AO11" s="419"/>
      <c r="AP11" s="419"/>
      <c r="AQ11" s="419"/>
      <c r="AR11" s="419"/>
      <c r="AS11" s="419"/>
      <c r="AT11" s="419"/>
      <c r="AU11" s="419"/>
      <c r="AV11" s="419"/>
      <c r="AW11" s="567" t="s">
        <v>6</v>
      </c>
      <c r="AX11" s="567"/>
      <c r="AY11" s="567"/>
      <c r="AZ11" s="567"/>
      <c r="BA11" s="567"/>
      <c r="BB11" s="567"/>
      <c r="BC11" s="567"/>
      <c r="BD11" s="567"/>
      <c r="BE11" s="420" t="s">
        <v>274</v>
      </c>
      <c r="BF11" s="420"/>
      <c r="BG11" s="420"/>
      <c r="BH11" s="420"/>
      <c r="BI11" s="420"/>
      <c r="BJ11" s="420"/>
      <c r="BK11" s="420"/>
    </row>
    <row r="12" spans="1:72" ht="39.6" customHeight="1" x14ac:dyDescent="0.5">
      <c r="B12" s="849" t="s">
        <v>258</v>
      </c>
      <c r="C12" s="849"/>
      <c r="D12" s="849"/>
      <c r="E12" s="849"/>
      <c r="F12" s="849"/>
      <c r="G12" s="849"/>
      <c r="H12" s="849"/>
      <c r="I12" s="849"/>
      <c r="J12" s="849"/>
      <c r="K12" s="849"/>
      <c r="L12" s="849"/>
      <c r="M12" s="849"/>
      <c r="N12" s="849"/>
      <c r="O12" s="849"/>
      <c r="P12" s="849"/>
      <c r="Q12" s="22"/>
      <c r="R12" s="833" t="s">
        <v>95</v>
      </c>
      <c r="S12" s="833"/>
      <c r="T12" s="833"/>
      <c r="U12" s="833"/>
      <c r="V12" s="833"/>
      <c r="W12" s="833"/>
      <c r="X12" s="833"/>
      <c r="Y12" s="833"/>
      <c r="Z12" s="833"/>
      <c r="AA12" s="833"/>
      <c r="AB12" s="833"/>
      <c r="AC12" s="833"/>
      <c r="AD12" s="833"/>
      <c r="AE12" s="833"/>
      <c r="AF12" s="833"/>
      <c r="AG12" s="833"/>
      <c r="AH12" s="833"/>
      <c r="AI12" s="833"/>
      <c r="AJ12" s="833"/>
      <c r="AK12" s="833"/>
      <c r="AL12" s="833"/>
      <c r="AM12" s="833"/>
      <c r="AN12" s="833"/>
      <c r="AO12" s="833"/>
      <c r="AP12" s="833"/>
      <c r="AQ12" s="833"/>
      <c r="AR12" s="833"/>
      <c r="AS12" s="833"/>
      <c r="AT12" s="833"/>
      <c r="AU12" s="833"/>
      <c r="AV12" s="833"/>
      <c r="AW12" s="190"/>
      <c r="AX12" s="190"/>
      <c r="AY12" s="190"/>
      <c r="AZ12" s="190"/>
      <c r="BA12" s="190"/>
      <c r="BB12" s="190"/>
      <c r="BC12" s="190"/>
      <c r="BD12" s="190"/>
      <c r="BE12" s="191"/>
      <c r="BF12" s="191"/>
      <c r="BG12" s="191"/>
      <c r="BH12" s="191"/>
      <c r="BI12" s="191"/>
      <c r="BJ12" s="191"/>
      <c r="BK12" s="191"/>
    </row>
    <row r="13" spans="1:72" ht="20.399999999999999" customHeight="1" x14ac:dyDescent="0.45">
      <c r="B13" s="850"/>
      <c r="C13" s="851"/>
      <c r="D13" s="851"/>
      <c r="E13" s="851"/>
      <c r="F13" s="851"/>
      <c r="G13" s="851"/>
      <c r="H13" s="851"/>
      <c r="I13" s="851"/>
      <c r="J13" s="851"/>
      <c r="K13" s="851"/>
      <c r="L13" s="851"/>
      <c r="M13" s="851"/>
      <c r="N13" s="852"/>
      <c r="O13" s="852"/>
      <c r="P13" s="852"/>
      <c r="Q13" s="22"/>
      <c r="R13" s="418" t="s">
        <v>88</v>
      </c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AS13" s="418"/>
      <c r="AT13" s="418"/>
      <c r="AU13" s="418"/>
      <c r="AV13" s="418"/>
      <c r="AW13" s="187"/>
      <c r="AX13" s="190"/>
      <c r="AY13" s="190"/>
      <c r="AZ13" s="190"/>
      <c r="BA13" s="190"/>
      <c r="BB13" s="190"/>
      <c r="BC13" s="190"/>
      <c r="BD13" s="190"/>
      <c r="BE13" s="832" t="s">
        <v>9</v>
      </c>
      <c r="BF13" s="839"/>
      <c r="BG13" s="839"/>
      <c r="BH13" s="839"/>
      <c r="BI13" s="839"/>
      <c r="BJ13" s="839"/>
      <c r="BK13" s="839"/>
    </row>
    <row r="14" spans="1:72" ht="34.200000000000003" customHeight="1" x14ac:dyDescent="0.5">
      <c r="B14" s="853"/>
      <c r="C14" s="854"/>
      <c r="D14" s="854"/>
      <c r="E14" s="855"/>
      <c r="F14" s="861"/>
      <c r="G14" s="856" t="s">
        <v>259</v>
      </c>
      <c r="H14" s="856"/>
      <c r="I14" s="856"/>
      <c r="J14" s="856"/>
      <c r="K14" s="856"/>
      <c r="L14" s="856"/>
      <c r="M14" s="857"/>
      <c r="N14" s="858"/>
      <c r="O14" s="859"/>
      <c r="P14" s="860"/>
      <c r="Q14" s="25"/>
      <c r="R14" s="434" t="s">
        <v>7</v>
      </c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24" t="s">
        <v>10</v>
      </c>
      <c r="AE14" s="424"/>
      <c r="AF14" s="424"/>
      <c r="AG14" s="424"/>
      <c r="AH14" s="424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192"/>
      <c r="AT14" s="192"/>
      <c r="AU14" s="192"/>
      <c r="AV14" s="192"/>
      <c r="AW14" s="189"/>
      <c r="AX14" s="567" t="s">
        <v>8</v>
      </c>
      <c r="AY14" s="567"/>
      <c r="AZ14" s="567"/>
      <c r="BA14" s="567"/>
      <c r="BB14" s="567"/>
      <c r="BC14" s="567"/>
      <c r="BD14" s="567"/>
      <c r="BE14" s="840"/>
      <c r="BF14" s="840"/>
      <c r="BG14" s="840"/>
      <c r="BH14" s="840"/>
      <c r="BI14" s="840"/>
      <c r="BJ14" s="840"/>
      <c r="BK14" s="840"/>
    </row>
    <row r="15" spans="1:72" ht="22.2" customHeight="1" x14ac:dyDescent="0.4">
      <c r="C15" s="27"/>
      <c r="D15" s="23"/>
      <c r="E15" s="23"/>
      <c r="F15" s="139"/>
      <c r="G15" s="139"/>
      <c r="H15" s="139"/>
      <c r="I15" s="139"/>
      <c r="J15" s="139"/>
      <c r="K15" s="139"/>
      <c r="L15" s="23"/>
      <c r="M15" s="23"/>
      <c r="N15" s="23"/>
      <c r="O15" s="24"/>
      <c r="P15" s="25"/>
      <c r="Q15" s="25"/>
      <c r="R15" s="193"/>
      <c r="S15" s="193"/>
      <c r="T15" s="193"/>
      <c r="U15" s="193"/>
      <c r="V15" s="189"/>
      <c r="W15" s="189"/>
      <c r="X15" s="189"/>
      <c r="Y15" s="187"/>
      <c r="Z15" s="187"/>
      <c r="AA15" s="187"/>
      <c r="AB15" s="187"/>
      <c r="AC15" s="187"/>
      <c r="AD15" s="198" t="s">
        <v>11</v>
      </c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94" t="s">
        <v>83</v>
      </c>
      <c r="BF15" s="194"/>
      <c r="BG15" s="194"/>
      <c r="BH15" s="194"/>
      <c r="BI15" s="194"/>
      <c r="BJ15" s="194"/>
      <c r="BK15" s="194"/>
    </row>
    <row r="16" spans="1:72" ht="12" customHeight="1" x14ac:dyDescent="0.4">
      <c r="C16" s="27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  <c r="P16" s="25"/>
      <c r="Q16" s="2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S16" s="196"/>
      <c r="AT16" s="196"/>
      <c r="AU16" s="196"/>
      <c r="AV16" s="196"/>
      <c r="AW16" s="187"/>
      <c r="AX16" s="187"/>
      <c r="AY16" s="187"/>
      <c r="AZ16" s="187"/>
      <c r="BA16" s="187"/>
      <c r="BB16" s="187"/>
      <c r="BC16" s="187"/>
      <c r="BD16" s="187"/>
      <c r="BE16" s="197"/>
      <c r="BF16" s="197"/>
      <c r="BG16" s="197"/>
      <c r="BH16" s="197"/>
      <c r="BI16" s="197"/>
      <c r="BJ16" s="197"/>
      <c r="BK16" s="197"/>
    </row>
    <row r="17" spans="2:63" ht="25.5" customHeight="1" x14ac:dyDescent="0.5">
      <c r="C17" s="27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5"/>
      <c r="Q17" s="25"/>
      <c r="R17" s="434" t="s">
        <v>12</v>
      </c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836" t="s">
        <v>96</v>
      </c>
      <c r="AE17" s="837"/>
      <c r="AF17" s="837"/>
      <c r="AG17" s="837"/>
      <c r="AH17" s="837"/>
      <c r="AI17" s="837"/>
      <c r="AJ17" s="837"/>
      <c r="AK17" s="837"/>
      <c r="AL17" s="837"/>
      <c r="AM17" s="837"/>
      <c r="AN17" s="837"/>
      <c r="AO17" s="837"/>
      <c r="AP17" s="837"/>
      <c r="AQ17" s="837"/>
      <c r="AR17" s="837"/>
      <c r="AS17" s="837"/>
      <c r="AT17" s="837"/>
      <c r="AU17" s="838"/>
      <c r="AV17" s="838"/>
      <c r="AW17" s="838"/>
      <c r="AX17" s="838"/>
      <c r="AY17" s="838"/>
      <c r="AZ17" s="838"/>
      <c r="BA17" s="838"/>
      <c r="BB17" s="838"/>
      <c r="BC17" s="187"/>
      <c r="BD17" s="187"/>
      <c r="BE17" s="197"/>
      <c r="BF17" s="197"/>
      <c r="BG17" s="197"/>
      <c r="BH17" s="197"/>
      <c r="BI17" s="197"/>
      <c r="BJ17" s="197"/>
      <c r="BK17" s="197"/>
    </row>
    <row r="18" spans="2:63" ht="30.75" customHeight="1" thickBot="1" x14ac:dyDescent="0.45">
      <c r="B18" s="396" t="s">
        <v>86</v>
      </c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  <c r="Y18" s="396"/>
      <c r="Z18" s="396"/>
      <c r="AA18" s="396"/>
      <c r="AB18" s="396"/>
      <c r="AC18" s="396"/>
      <c r="AD18" s="396"/>
      <c r="AE18" s="396"/>
      <c r="AF18" s="396"/>
      <c r="AG18" s="396"/>
      <c r="AH18" s="396"/>
      <c r="AI18" s="396"/>
      <c r="AJ18" s="396"/>
      <c r="AK18" s="396"/>
      <c r="AL18" s="396"/>
      <c r="AM18" s="396"/>
      <c r="AN18" s="396"/>
      <c r="AO18" s="396"/>
      <c r="AP18" s="396"/>
      <c r="AQ18" s="396"/>
      <c r="AR18" s="396"/>
      <c r="AS18" s="396"/>
      <c r="AT18" s="396"/>
      <c r="AU18" s="396"/>
      <c r="AV18" s="396"/>
      <c r="AW18" s="396"/>
      <c r="AX18" s="396"/>
      <c r="AY18" s="28"/>
      <c r="BD18" s="18"/>
      <c r="BE18" s="29"/>
      <c r="BF18" s="29"/>
      <c r="BG18" s="29"/>
      <c r="BH18" s="29"/>
      <c r="BI18" s="29"/>
      <c r="BJ18" s="29"/>
      <c r="BK18" s="29"/>
    </row>
    <row r="19" spans="2:63" ht="22.5" customHeight="1" thickBot="1" x14ac:dyDescent="0.3">
      <c r="B19" s="353" t="s">
        <v>28</v>
      </c>
      <c r="C19" s="355" t="s">
        <v>55</v>
      </c>
      <c r="D19" s="356"/>
      <c r="E19" s="356"/>
      <c r="F19" s="357"/>
      <c r="G19" s="200" t="s">
        <v>56</v>
      </c>
      <c r="H19" s="201"/>
      <c r="I19" s="201"/>
      <c r="J19" s="201"/>
      <c r="K19" s="202"/>
      <c r="L19" s="358" t="s">
        <v>57</v>
      </c>
      <c r="M19" s="359"/>
      <c r="N19" s="359"/>
      <c r="O19" s="360"/>
      <c r="P19" s="359" t="s">
        <v>58</v>
      </c>
      <c r="Q19" s="359"/>
      <c r="R19" s="359"/>
      <c r="S19" s="359"/>
      <c r="T19" s="360"/>
      <c r="U19" s="361" t="s">
        <v>59</v>
      </c>
      <c r="V19" s="362"/>
      <c r="W19" s="362"/>
      <c r="X19" s="363"/>
      <c r="Y19" s="361" t="s">
        <v>60</v>
      </c>
      <c r="Z19" s="362"/>
      <c r="AA19" s="362"/>
      <c r="AB19" s="363"/>
      <c r="AC19" s="361" t="s">
        <v>61</v>
      </c>
      <c r="AD19" s="362"/>
      <c r="AE19" s="362"/>
      <c r="AF19" s="363"/>
      <c r="AG19" s="361" t="s">
        <v>62</v>
      </c>
      <c r="AH19" s="362"/>
      <c r="AI19" s="362"/>
      <c r="AJ19" s="362"/>
      <c r="AK19" s="363"/>
      <c r="AL19" s="364" t="s">
        <v>63</v>
      </c>
      <c r="AM19" s="365"/>
      <c r="AN19" s="365"/>
      <c r="AO19" s="366"/>
      <c r="AP19" s="364" t="s">
        <v>64</v>
      </c>
      <c r="AQ19" s="365"/>
      <c r="AR19" s="365"/>
      <c r="AS19" s="366"/>
      <c r="AT19" s="365" t="s">
        <v>65</v>
      </c>
      <c r="AU19" s="365"/>
      <c r="AV19" s="365"/>
      <c r="AW19" s="365"/>
      <c r="AX19" s="366"/>
      <c r="AY19" s="203"/>
      <c r="AZ19" s="204" t="s">
        <v>66</v>
      </c>
      <c r="BA19" s="203"/>
      <c r="BB19" s="205"/>
      <c r="BD19" s="18"/>
      <c r="BE19" s="29"/>
      <c r="BF19" s="29"/>
      <c r="BG19" s="29"/>
      <c r="BH19" s="29"/>
      <c r="BI19" s="29"/>
      <c r="BJ19" s="29"/>
      <c r="BK19" s="29"/>
    </row>
    <row r="20" spans="2:63" customFormat="1" ht="17.25" customHeight="1" thickBot="1" x14ac:dyDescent="0.3">
      <c r="B20" s="354"/>
      <c r="C20" s="206">
        <v>1</v>
      </c>
      <c r="D20" s="207">
        <f t="shared" ref="D20:BB20" si="0">C20+1</f>
        <v>2</v>
      </c>
      <c r="E20" s="207">
        <f t="shared" si="0"/>
        <v>3</v>
      </c>
      <c r="F20" s="208">
        <f t="shared" si="0"/>
        <v>4</v>
      </c>
      <c r="G20" s="206">
        <f t="shared" si="0"/>
        <v>5</v>
      </c>
      <c r="H20" s="207">
        <f t="shared" si="0"/>
        <v>6</v>
      </c>
      <c r="I20" s="207">
        <f t="shared" si="0"/>
        <v>7</v>
      </c>
      <c r="J20" s="207">
        <f t="shared" si="0"/>
        <v>8</v>
      </c>
      <c r="K20" s="208">
        <f t="shared" si="0"/>
        <v>9</v>
      </c>
      <c r="L20" s="206">
        <f t="shared" si="0"/>
        <v>10</v>
      </c>
      <c r="M20" s="207">
        <f t="shared" si="0"/>
        <v>11</v>
      </c>
      <c r="N20" s="207">
        <f t="shared" si="0"/>
        <v>12</v>
      </c>
      <c r="O20" s="208">
        <f t="shared" si="0"/>
        <v>13</v>
      </c>
      <c r="P20" s="206">
        <f t="shared" si="0"/>
        <v>14</v>
      </c>
      <c r="Q20" s="209">
        <f t="shared" si="0"/>
        <v>15</v>
      </c>
      <c r="R20" s="207">
        <f t="shared" si="0"/>
        <v>16</v>
      </c>
      <c r="S20" s="207">
        <f t="shared" si="0"/>
        <v>17</v>
      </c>
      <c r="T20" s="208">
        <f t="shared" si="0"/>
        <v>18</v>
      </c>
      <c r="U20" s="206">
        <f t="shared" si="0"/>
        <v>19</v>
      </c>
      <c r="V20" s="207">
        <f t="shared" si="0"/>
        <v>20</v>
      </c>
      <c r="W20" s="207">
        <f t="shared" si="0"/>
        <v>21</v>
      </c>
      <c r="X20" s="208">
        <f t="shared" si="0"/>
        <v>22</v>
      </c>
      <c r="Y20" s="206">
        <f t="shared" si="0"/>
        <v>23</v>
      </c>
      <c r="Z20" s="209">
        <f t="shared" si="0"/>
        <v>24</v>
      </c>
      <c r="AA20" s="207">
        <f t="shared" si="0"/>
        <v>25</v>
      </c>
      <c r="AB20" s="208">
        <f t="shared" si="0"/>
        <v>26</v>
      </c>
      <c r="AC20" s="206">
        <f t="shared" si="0"/>
        <v>27</v>
      </c>
      <c r="AD20" s="210">
        <f t="shared" si="0"/>
        <v>28</v>
      </c>
      <c r="AE20" s="207">
        <f t="shared" si="0"/>
        <v>29</v>
      </c>
      <c r="AF20" s="208">
        <f t="shared" si="0"/>
        <v>30</v>
      </c>
      <c r="AG20" s="206">
        <f t="shared" si="0"/>
        <v>31</v>
      </c>
      <c r="AH20" s="210">
        <f t="shared" si="0"/>
        <v>32</v>
      </c>
      <c r="AI20" s="207">
        <f t="shared" si="0"/>
        <v>33</v>
      </c>
      <c r="AJ20" s="207">
        <f t="shared" si="0"/>
        <v>34</v>
      </c>
      <c r="AK20" s="208">
        <f t="shared" si="0"/>
        <v>35</v>
      </c>
      <c r="AL20" s="211">
        <f t="shared" si="0"/>
        <v>36</v>
      </c>
      <c r="AM20" s="212">
        <f t="shared" si="0"/>
        <v>37</v>
      </c>
      <c r="AN20" s="212">
        <f t="shared" si="0"/>
        <v>38</v>
      </c>
      <c r="AO20" s="213">
        <f t="shared" si="0"/>
        <v>39</v>
      </c>
      <c r="AP20" s="211">
        <f t="shared" si="0"/>
        <v>40</v>
      </c>
      <c r="AQ20" s="212">
        <f t="shared" si="0"/>
        <v>41</v>
      </c>
      <c r="AR20" s="212">
        <f t="shared" si="0"/>
        <v>42</v>
      </c>
      <c r="AS20" s="213">
        <f t="shared" si="0"/>
        <v>43</v>
      </c>
      <c r="AT20" s="214">
        <f t="shared" si="0"/>
        <v>44</v>
      </c>
      <c r="AU20" s="215">
        <f t="shared" si="0"/>
        <v>45</v>
      </c>
      <c r="AV20" s="216">
        <f t="shared" si="0"/>
        <v>46</v>
      </c>
      <c r="AW20" s="216">
        <f t="shared" si="0"/>
        <v>47</v>
      </c>
      <c r="AX20" s="217">
        <f t="shared" si="0"/>
        <v>48</v>
      </c>
      <c r="AY20" s="218">
        <f t="shared" si="0"/>
        <v>49</v>
      </c>
      <c r="AZ20" s="219">
        <f t="shared" si="0"/>
        <v>50</v>
      </c>
      <c r="BA20" s="219">
        <f t="shared" si="0"/>
        <v>51</v>
      </c>
      <c r="BB20" s="220">
        <f t="shared" si="0"/>
        <v>52</v>
      </c>
      <c r="BC20" s="17"/>
      <c r="BD20" s="18"/>
      <c r="BE20" s="29"/>
      <c r="BF20" s="29"/>
      <c r="BG20" s="29"/>
      <c r="BH20" s="29"/>
      <c r="BI20" s="29"/>
      <c r="BJ20" s="29"/>
      <c r="BK20" s="29"/>
    </row>
    <row r="21" spans="2:63" ht="22.5" customHeight="1" thickTop="1" x14ac:dyDescent="0.4">
      <c r="B21" s="221" t="s">
        <v>13</v>
      </c>
      <c r="C21" s="222"/>
      <c r="D21" s="223"/>
      <c r="E21" s="224"/>
      <c r="F21" s="225"/>
      <c r="G21" s="226"/>
      <c r="H21" s="227"/>
      <c r="I21" s="227">
        <v>18</v>
      </c>
      <c r="J21" s="227"/>
      <c r="K21" s="228"/>
      <c r="L21" s="226"/>
      <c r="M21" s="227"/>
      <c r="N21" s="227"/>
      <c r="O21" s="228"/>
      <c r="P21" s="226"/>
      <c r="Q21" s="229"/>
      <c r="R21" s="227"/>
      <c r="S21" s="227"/>
      <c r="T21" s="228"/>
      <c r="U21" s="226" t="s">
        <v>14</v>
      </c>
      <c r="V21" s="227" t="s">
        <v>14</v>
      </c>
      <c r="W21" s="227" t="s">
        <v>15</v>
      </c>
      <c r="X21" s="228" t="s">
        <v>15</v>
      </c>
      <c r="Y21" s="226"/>
      <c r="Z21" s="229"/>
      <c r="AA21" s="227"/>
      <c r="AB21" s="228"/>
      <c r="AC21" s="226"/>
      <c r="AD21" s="229"/>
      <c r="AE21" s="227">
        <v>18</v>
      </c>
      <c r="AF21" s="228"/>
      <c r="AG21" s="226"/>
      <c r="AH21" s="229"/>
      <c r="AI21" s="227"/>
      <c r="AJ21" s="227"/>
      <c r="AK21" s="228"/>
      <c r="AL21" s="226"/>
      <c r="AM21" s="227"/>
      <c r="AN21" s="227"/>
      <c r="AO21" s="228"/>
      <c r="AP21" s="226"/>
      <c r="AQ21" s="230" t="s">
        <v>14</v>
      </c>
      <c r="AR21" s="230" t="s">
        <v>14</v>
      </c>
      <c r="AS21" s="228" t="s">
        <v>15</v>
      </c>
      <c r="AT21" s="226" t="s">
        <v>15</v>
      </c>
      <c r="AU21" s="227" t="s">
        <v>15</v>
      </c>
      <c r="AV21" s="227" t="s">
        <v>15</v>
      </c>
      <c r="AW21" s="227" t="s">
        <v>15</v>
      </c>
      <c r="AX21" s="231" t="s">
        <v>15</v>
      </c>
      <c r="AY21" s="229" t="s">
        <v>15</v>
      </c>
      <c r="AZ21" s="227" t="s">
        <v>15</v>
      </c>
      <c r="BA21" s="227" t="s">
        <v>15</v>
      </c>
      <c r="BB21" s="228" t="s">
        <v>15</v>
      </c>
      <c r="BC21" s="30"/>
      <c r="BD21" s="31"/>
      <c r="BE21" s="31"/>
      <c r="BF21" s="32"/>
      <c r="BG21" s="31"/>
      <c r="BH21" s="31"/>
      <c r="BI21" s="31"/>
      <c r="BJ21" s="31"/>
      <c r="BK21" s="31"/>
    </row>
    <row r="22" spans="2:63" s="4" customFormat="1" ht="21" x14ac:dyDescent="0.4">
      <c r="B22" s="232" t="s">
        <v>16</v>
      </c>
      <c r="C22" s="233"/>
      <c r="D22" s="234"/>
      <c r="E22" s="235"/>
      <c r="F22" s="236"/>
      <c r="G22" s="237"/>
      <c r="H22" s="230"/>
      <c r="I22" s="230">
        <v>18</v>
      </c>
      <c r="J22" s="230"/>
      <c r="K22" s="238"/>
      <c r="L22" s="237"/>
      <c r="M22" s="230"/>
      <c r="N22" s="230"/>
      <c r="O22" s="238"/>
      <c r="P22" s="237"/>
      <c r="Q22" s="239"/>
      <c r="R22" s="230"/>
      <c r="S22" s="230"/>
      <c r="T22" s="238"/>
      <c r="U22" s="237" t="s">
        <v>14</v>
      </c>
      <c r="V22" s="230" t="s">
        <v>14</v>
      </c>
      <c r="W22" s="230" t="s">
        <v>15</v>
      </c>
      <c r="X22" s="238" t="s">
        <v>15</v>
      </c>
      <c r="Y22" s="237"/>
      <c r="Z22" s="239"/>
      <c r="AA22" s="230"/>
      <c r="AB22" s="238"/>
      <c r="AC22" s="237"/>
      <c r="AD22" s="239"/>
      <c r="AE22" s="230">
        <v>18</v>
      </c>
      <c r="AF22" s="238"/>
      <c r="AG22" s="237"/>
      <c r="AH22" s="239"/>
      <c r="AI22" s="230"/>
      <c r="AJ22" s="230"/>
      <c r="AK22" s="238"/>
      <c r="AL22" s="237"/>
      <c r="AM22" s="230"/>
      <c r="AN22" s="230"/>
      <c r="AO22" s="238"/>
      <c r="AP22" s="237"/>
      <c r="AQ22" s="230" t="s">
        <v>14</v>
      </c>
      <c r="AR22" s="230" t="s">
        <v>14</v>
      </c>
      <c r="AS22" s="238" t="s">
        <v>15</v>
      </c>
      <c r="AT22" s="237" t="s">
        <v>15</v>
      </c>
      <c r="AU22" s="230" t="s">
        <v>15</v>
      </c>
      <c r="AV22" s="230" t="s">
        <v>15</v>
      </c>
      <c r="AW22" s="230" t="s">
        <v>15</v>
      </c>
      <c r="AX22" s="240" t="s">
        <v>15</v>
      </c>
      <c r="AY22" s="239" t="s">
        <v>15</v>
      </c>
      <c r="AZ22" s="230" t="s">
        <v>15</v>
      </c>
      <c r="BA22" s="230" t="s">
        <v>15</v>
      </c>
      <c r="BB22" s="238" t="s">
        <v>15</v>
      </c>
      <c r="BC22" s="30"/>
      <c r="BD22" s="31"/>
      <c r="BE22" s="31"/>
      <c r="BF22" s="32"/>
      <c r="BG22" s="31"/>
      <c r="BH22" s="31"/>
      <c r="BI22" s="31"/>
      <c r="BJ22" s="31"/>
      <c r="BK22" s="31"/>
    </row>
    <row r="23" spans="2:63" s="4" customFormat="1" ht="21" x14ac:dyDescent="0.4">
      <c r="B23" s="241" t="s">
        <v>17</v>
      </c>
      <c r="C23" s="242"/>
      <c r="D23" s="243"/>
      <c r="E23" s="244"/>
      <c r="F23" s="245"/>
      <c r="G23" s="246"/>
      <c r="H23" s="247"/>
      <c r="I23" s="247">
        <v>18</v>
      </c>
      <c r="J23" s="247"/>
      <c r="K23" s="248"/>
      <c r="L23" s="246"/>
      <c r="M23" s="247"/>
      <c r="N23" s="247"/>
      <c r="O23" s="248"/>
      <c r="P23" s="246"/>
      <c r="Q23" s="249"/>
      <c r="R23" s="247"/>
      <c r="S23" s="247"/>
      <c r="T23" s="248"/>
      <c r="U23" s="237" t="s">
        <v>14</v>
      </c>
      <c r="V23" s="230" t="s">
        <v>14</v>
      </c>
      <c r="W23" s="230" t="s">
        <v>15</v>
      </c>
      <c r="X23" s="238" t="s">
        <v>15</v>
      </c>
      <c r="Y23" s="237"/>
      <c r="Z23" s="249"/>
      <c r="AA23" s="247"/>
      <c r="AB23" s="248"/>
      <c r="AC23" s="246"/>
      <c r="AD23" s="249"/>
      <c r="AE23" s="247">
        <v>18</v>
      </c>
      <c r="AF23" s="248"/>
      <c r="AG23" s="250"/>
      <c r="AH23" s="251"/>
      <c r="AI23" s="252"/>
      <c r="AJ23" s="252"/>
      <c r="AK23" s="253"/>
      <c r="AL23" s="237"/>
      <c r="AM23" s="230"/>
      <c r="AN23" s="230"/>
      <c r="AO23" s="238"/>
      <c r="AP23" s="237"/>
      <c r="AQ23" s="230" t="s">
        <v>14</v>
      </c>
      <c r="AR23" s="230" t="s">
        <v>14</v>
      </c>
      <c r="AS23" s="238" t="s">
        <v>15</v>
      </c>
      <c r="AT23" s="237" t="s">
        <v>15</v>
      </c>
      <c r="AU23" s="230" t="s">
        <v>15</v>
      </c>
      <c r="AV23" s="230" t="s">
        <v>15</v>
      </c>
      <c r="AW23" s="230" t="s">
        <v>15</v>
      </c>
      <c r="AX23" s="240" t="s">
        <v>15</v>
      </c>
      <c r="AY23" s="239" t="s">
        <v>15</v>
      </c>
      <c r="AZ23" s="230" t="s">
        <v>15</v>
      </c>
      <c r="BA23" s="230" t="s">
        <v>15</v>
      </c>
      <c r="BB23" s="238" t="s">
        <v>15</v>
      </c>
      <c r="BC23" s="30"/>
      <c r="BD23" s="31"/>
      <c r="BE23" s="31"/>
      <c r="BF23" s="32"/>
      <c r="BG23" s="32"/>
      <c r="BH23" s="31"/>
      <c r="BI23" s="31"/>
      <c r="BJ23" s="31"/>
      <c r="BK23" s="31"/>
    </row>
    <row r="24" spans="2:63" s="4" customFormat="1" ht="21.6" thickBot="1" x14ac:dyDescent="0.45">
      <c r="B24" s="254" t="s">
        <v>19</v>
      </c>
      <c r="C24" s="255"/>
      <c r="D24" s="256"/>
      <c r="E24" s="257"/>
      <c r="F24" s="258"/>
      <c r="G24" s="259"/>
      <c r="H24" s="260"/>
      <c r="I24" s="260">
        <v>18</v>
      </c>
      <c r="J24" s="260"/>
      <c r="K24" s="261"/>
      <c r="L24" s="259"/>
      <c r="M24" s="260"/>
      <c r="N24" s="260"/>
      <c r="O24" s="261"/>
      <c r="P24" s="259"/>
      <c r="Q24" s="262"/>
      <c r="R24" s="260"/>
      <c r="S24" s="260"/>
      <c r="T24" s="261"/>
      <c r="U24" s="259" t="s">
        <v>14</v>
      </c>
      <c r="V24" s="260" t="s">
        <v>14</v>
      </c>
      <c r="W24" s="263" t="s">
        <v>15</v>
      </c>
      <c r="X24" s="264" t="s">
        <v>15</v>
      </c>
      <c r="Y24" s="265"/>
      <c r="Z24" s="262"/>
      <c r="AA24" s="260"/>
      <c r="AB24" s="261"/>
      <c r="AC24" s="259"/>
      <c r="AD24" s="262"/>
      <c r="AE24" s="260">
        <v>9</v>
      </c>
      <c r="AF24" s="261"/>
      <c r="AG24" s="259"/>
      <c r="AH24" s="262" t="s">
        <v>14</v>
      </c>
      <c r="AI24" s="262" t="s">
        <v>18</v>
      </c>
      <c r="AJ24" s="260" t="s">
        <v>18</v>
      </c>
      <c r="AK24" s="261" t="s">
        <v>18</v>
      </c>
      <c r="AL24" s="260" t="s">
        <v>18</v>
      </c>
      <c r="AM24" s="260" t="s">
        <v>18</v>
      </c>
      <c r="AN24" s="262" t="s">
        <v>20</v>
      </c>
      <c r="AO24" s="262" t="s">
        <v>20</v>
      </c>
      <c r="AP24" s="266" t="s">
        <v>20</v>
      </c>
      <c r="AQ24" s="260" t="s">
        <v>20</v>
      </c>
      <c r="AR24" s="260" t="s">
        <v>167</v>
      </c>
      <c r="AS24" s="261" t="s">
        <v>167</v>
      </c>
      <c r="AT24" s="259"/>
      <c r="AU24" s="262"/>
      <c r="AV24" s="260"/>
      <c r="AW24" s="260"/>
      <c r="AX24" s="267"/>
      <c r="AY24" s="262"/>
      <c r="AZ24" s="260"/>
      <c r="BA24" s="260"/>
      <c r="BB24" s="261"/>
      <c r="BC24" s="30"/>
      <c r="BD24" s="31"/>
      <c r="BE24" s="31"/>
      <c r="BF24" s="32"/>
      <c r="BG24" s="32"/>
      <c r="BH24" s="32"/>
      <c r="BI24" s="32"/>
      <c r="BJ24" s="31"/>
      <c r="BK24" s="31"/>
    </row>
    <row r="25" spans="2:63" s="4" customFormat="1" ht="21" x14ac:dyDescent="0.4">
      <c r="B25" s="179" t="s">
        <v>260</v>
      </c>
      <c r="C25" s="268"/>
      <c r="D25" s="268"/>
      <c r="E25" s="268"/>
      <c r="F25" s="269"/>
      <c r="G25" s="270" t="s">
        <v>21</v>
      </c>
      <c r="H25" s="270"/>
      <c r="I25" s="270"/>
      <c r="J25" s="230" t="s">
        <v>14</v>
      </c>
      <c r="K25" s="270" t="s">
        <v>22</v>
      </c>
      <c r="L25" s="270"/>
      <c r="M25" s="270"/>
      <c r="N25" s="268"/>
      <c r="O25" s="271" t="s">
        <v>18</v>
      </c>
      <c r="P25" s="270" t="s">
        <v>23</v>
      </c>
      <c r="Q25" s="270"/>
      <c r="R25" s="270"/>
      <c r="S25" s="271" t="s">
        <v>20</v>
      </c>
      <c r="T25" s="270" t="s">
        <v>24</v>
      </c>
      <c r="U25" s="270"/>
      <c r="V25" s="270"/>
      <c r="W25" s="270"/>
      <c r="X25" s="268"/>
      <c r="Y25" s="271" t="s">
        <v>167</v>
      </c>
      <c r="Z25" s="272" t="s">
        <v>168</v>
      </c>
      <c r="AA25" s="273"/>
      <c r="AB25" s="273"/>
      <c r="AC25" s="270"/>
      <c r="AD25" s="270"/>
      <c r="AE25" s="274" t="s">
        <v>15</v>
      </c>
      <c r="AF25" s="268" t="s">
        <v>25</v>
      </c>
      <c r="AG25" s="268"/>
      <c r="AH25" s="268"/>
      <c r="AI25" s="268"/>
      <c r="AJ25" s="268"/>
      <c r="AK25" s="268"/>
      <c r="AL25" s="268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34"/>
      <c r="BD25" s="33"/>
      <c r="BE25" s="33"/>
      <c r="BF25" s="33"/>
      <c r="BG25" s="33"/>
      <c r="BH25" s="33"/>
      <c r="BI25" s="33"/>
      <c r="BJ25" s="33"/>
      <c r="BK25" s="33"/>
    </row>
    <row r="26" spans="2:63" s="5" customFormat="1" ht="15" x14ac:dyDescent="0.2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</row>
    <row r="27" spans="2:63" s="5" customFormat="1" ht="21.6" thickBot="1" x14ac:dyDescent="0.45">
      <c r="B27" s="396" t="s">
        <v>26</v>
      </c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5"/>
      <c r="U27" s="35"/>
      <c r="V27" s="396" t="s">
        <v>27</v>
      </c>
      <c r="W27" s="396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6"/>
      <c r="AI27" s="30"/>
      <c r="AJ27" s="36"/>
      <c r="AK27" s="36"/>
      <c r="AL27" s="36"/>
      <c r="AM27" s="36"/>
      <c r="AN27" s="581" t="s">
        <v>69</v>
      </c>
      <c r="AO27" s="581"/>
      <c r="AP27" s="581"/>
      <c r="AQ27" s="581"/>
      <c r="AR27" s="581"/>
      <c r="AS27" s="581"/>
      <c r="AT27" s="581"/>
      <c r="AU27" s="581"/>
      <c r="AV27" s="581"/>
      <c r="AW27" s="581"/>
      <c r="AX27" s="581"/>
      <c r="AY27" s="581"/>
      <c r="AZ27" s="581"/>
      <c r="BA27" s="581"/>
      <c r="BB27" s="581"/>
      <c r="BC27" s="581"/>
      <c r="BD27" s="581"/>
      <c r="BE27" s="581"/>
      <c r="BF27" s="581"/>
      <c r="BG27" s="33"/>
      <c r="BH27" s="33"/>
      <c r="BI27" s="33"/>
      <c r="BJ27" s="33"/>
      <c r="BK27" s="33"/>
    </row>
    <row r="28" spans="2:63" s="5" customFormat="1" ht="22.8" customHeight="1" x14ac:dyDescent="0.35">
      <c r="B28" s="505" t="s">
        <v>28</v>
      </c>
      <c r="C28" s="507" t="s">
        <v>29</v>
      </c>
      <c r="D28" s="508"/>
      <c r="E28" s="507" t="s">
        <v>30</v>
      </c>
      <c r="F28" s="508"/>
      <c r="G28" s="511" t="s">
        <v>31</v>
      </c>
      <c r="H28" s="512"/>
      <c r="I28" s="577" t="s">
        <v>70</v>
      </c>
      <c r="J28" s="578"/>
      <c r="K28" s="582" t="s">
        <v>155</v>
      </c>
      <c r="L28" s="583"/>
      <c r="M28" s="584"/>
      <c r="N28" s="588" t="s">
        <v>25</v>
      </c>
      <c r="O28" s="589"/>
      <c r="P28" s="592" t="s">
        <v>32</v>
      </c>
      <c r="Q28" s="593"/>
      <c r="R28" s="268"/>
      <c r="S28" s="268"/>
      <c r="T28" s="268"/>
      <c r="U28" s="268"/>
      <c r="V28" s="499" t="s">
        <v>33</v>
      </c>
      <c r="W28" s="500"/>
      <c r="X28" s="500"/>
      <c r="Y28" s="500"/>
      <c r="Z28" s="500"/>
      <c r="AA28" s="501"/>
      <c r="AB28" s="426" t="s">
        <v>34</v>
      </c>
      <c r="AC28" s="426"/>
      <c r="AD28" s="426"/>
      <c r="AE28" s="425" t="s">
        <v>35</v>
      </c>
      <c r="AF28" s="426"/>
      <c r="AG28" s="427"/>
      <c r="AH28" s="270"/>
      <c r="AI28" s="270"/>
      <c r="AJ28" s="270"/>
      <c r="AK28" s="270"/>
      <c r="AL28" s="405" t="s">
        <v>36</v>
      </c>
      <c r="AM28" s="406"/>
      <c r="AN28" s="406"/>
      <c r="AO28" s="406"/>
      <c r="AP28" s="406"/>
      <c r="AQ28" s="406"/>
      <c r="AR28" s="406"/>
      <c r="AS28" s="407"/>
      <c r="AT28" s="425" t="s">
        <v>82</v>
      </c>
      <c r="AU28" s="539"/>
      <c r="AV28" s="539"/>
      <c r="AW28" s="539"/>
      <c r="AX28" s="539"/>
      <c r="AY28" s="539"/>
      <c r="AZ28" s="539"/>
      <c r="BA28" s="539"/>
      <c r="BB28" s="540"/>
      <c r="BC28" s="405" t="s">
        <v>34</v>
      </c>
      <c r="BD28" s="406"/>
      <c r="BE28" s="407"/>
      <c r="BF28" s="33"/>
      <c r="BG28" s="33"/>
      <c r="BH28" s="33"/>
      <c r="BI28" s="33"/>
      <c r="BJ28" s="33"/>
      <c r="BK28" s="33"/>
    </row>
    <row r="29" spans="2:63" s="5" customFormat="1" ht="20.25" customHeight="1" thickBot="1" x14ac:dyDescent="0.4">
      <c r="B29" s="506"/>
      <c r="C29" s="509"/>
      <c r="D29" s="510"/>
      <c r="E29" s="509"/>
      <c r="F29" s="510"/>
      <c r="G29" s="513"/>
      <c r="H29" s="514"/>
      <c r="I29" s="579"/>
      <c r="J29" s="580"/>
      <c r="K29" s="585"/>
      <c r="L29" s="586"/>
      <c r="M29" s="587"/>
      <c r="N29" s="590"/>
      <c r="O29" s="591"/>
      <c r="P29" s="594"/>
      <c r="Q29" s="595"/>
      <c r="R29" s="268"/>
      <c r="S29" s="268"/>
      <c r="T29" s="268"/>
      <c r="U29" s="268"/>
      <c r="V29" s="502"/>
      <c r="W29" s="503"/>
      <c r="X29" s="503"/>
      <c r="Y29" s="503"/>
      <c r="Z29" s="503"/>
      <c r="AA29" s="504"/>
      <c r="AB29" s="429"/>
      <c r="AC29" s="429"/>
      <c r="AD29" s="429"/>
      <c r="AE29" s="428"/>
      <c r="AF29" s="429"/>
      <c r="AG29" s="430"/>
      <c r="AH29" s="270"/>
      <c r="AI29" s="270"/>
      <c r="AJ29" s="270"/>
      <c r="AK29" s="270"/>
      <c r="AL29" s="408"/>
      <c r="AM29" s="409"/>
      <c r="AN29" s="409"/>
      <c r="AO29" s="409"/>
      <c r="AP29" s="409"/>
      <c r="AQ29" s="409"/>
      <c r="AR29" s="409"/>
      <c r="AS29" s="410"/>
      <c r="AT29" s="541"/>
      <c r="AU29" s="542"/>
      <c r="AV29" s="542"/>
      <c r="AW29" s="542"/>
      <c r="AX29" s="542"/>
      <c r="AY29" s="542"/>
      <c r="AZ29" s="542"/>
      <c r="BA29" s="542"/>
      <c r="BB29" s="543"/>
      <c r="BC29" s="408"/>
      <c r="BD29" s="409"/>
      <c r="BE29" s="410"/>
      <c r="BF29" s="33"/>
      <c r="BG29" s="33"/>
      <c r="BH29" s="33"/>
      <c r="BI29" s="33"/>
      <c r="BJ29" s="33"/>
      <c r="BK29" s="33"/>
    </row>
    <row r="30" spans="2:63" s="5" customFormat="1" ht="21.75" customHeight="1" thickBot="1" x14ac:dyDescent="0.4">
      <c r="B30" s="275" t="s">
        <v>13</v>
      </c>
      <c r="C30" s="492">
        <v>36</v>
      </c>
      <c r="D30" s="493"/>
      <c r="E30" s="492">
        <v>4</v>
      </c>
      <c r="F30" s="493"/>
      <c r="G30" s="494"/>
      <c r="H30" s="494"/>
      <c r="I30" s="497"/>
      <c r="J30" s="699"/>
      <c r="K30" s="498"/>
      <c r="L30" s="497"/>
      <c r="M30" s="498"/>
      <c r="N30" s="495">
        <v>12</v>
      </c>
      <c r="O30" s="496"/>
      <c r="P30" s="497">
        <f>+SUM(C30:O30)</f>
        <v>52</v>
      </c>
      <c r="Q30" s="498"/>
      <c r="R30" s="268"/>
      <c r="S30" s="268"/>
      <c r="T30" s="268"/>
      <c r="U30" s="268"/>
      <c r="V30" s="397" t="s">
        <v>156</v>
      </c>
      <c r="W30" s="398"/>
      <c r="X30" s="398"/>
      <c r="Y30" s="398"/>
      <c r="Z30" s="398"/>
      <c r="AA30" s="399"/>
      <c r="AB30" s="400" t="s">
        <v>157</v>
      </c>
      <c r="AC30" s="401"/>
      <c r="AD30" s="402"/>
      <c r="AE30" s="400" t="s">
        <v>158</v>
      </c>
      <c r="AF30" s="401"/>
      <c r="AG30" s="402"/>
      <c r="AH30" s="270"/>
      <c r="AI30" s="270"/>
      <c r="AJ30" s="270"/>
      <c r="AK30" s="270"/>
      <c r="AL30" s="700" t="s">
        <v>71</v>
      </c>
      <c r="AM30" s="701"/>
      <c r="AN30" s="701"/>
      <c r="AO30" s="701"/>
      <c r="AP30" s="701"/>
      <c r="AQ30" s="701"/>
      <c r="AR30" s="701"/>
      <c r="AS30" s="702"/>
      <c r="AT30" s="588" t="s">
        <v>169</v>
      </c>
      <c r="AU30" s="709"/>
      <c r="AV30" s="709"/>
      <c r="AW30" s="709"/>
      <c r="AX30" s="709"/>
      <c r="AY30" s="709"/>
      <c r="AZ30" s="709"/>
      <c r="BA30" s="709"/>
      <c r="BB30" s="589"/>
      <c r="BC30" s="515">
        <v>8</v>
      </c>
      <c r="BD30" s="539"/>
      <c r="BE30" s="540"/>
      <c r="BF30" s="33"/>
      <c r="BG30" s="33"/>
      <c r="BH30" s="33"/>
      <c r="BI30" s="33"/>
      <c r="BJ30" s="33"/>
      <c r="BK30" s="33"/>
    </row>
    <row r="31" spans="2:63" s="5" customFormat="1" ht="21" thickBot="1" x14ac:dyDescent="0.4">
      <c r="B31" s="276" t="s">
        <v>16</v>
      </c>
      <c r="C31" s="492">
        <v>36</v>
      </c>
      <c r="D31" s="493"/>
      <c r="E31" s="492">
        <v>4</v>
      </c>
      <c r="F31" s="493"/>
      <c r="G31" s="494"/>
      <c r="H31" s="494"/>
      <c r="I31" s="497"/>
      <c r="J31" s="699"/>
      <c r="K31" s="498"/>
      <c r="L31" s="497"/>
      <c r="M31" s="498"/>
      <c r="N31" s="495">
        <v>12</v>
      </c>
      <c r="O31" s="496"/>
      <c r="P31" s="497">
        <f>+SUM(C31:O31)</f>
        <v>52</v>
      </c>
      <c r="Q31" s="498"/>
      <c r="R31" s="268"/>
      <c r="S31" s="268"/>
      <c r="T31" s="268"/>
      <c r="U31" s="268"/>
      <c r="V31" s="518"/>
      <c r="W31" s="519"/>
      <c r="X31" s="519"/>
      <c r="Y31" s="519"/>
      <c r="Z31" s="519"/>
      <c r="AA31" s="520"/>
      <c r="AB31" s="400"/>
      <c r="AC31" s="401"/>
      <c r="AD31" s="402"/>
      <c r="AE31" s="400"/>
      <c r="AF31" s="401"/>
      <c r="AG31" s="402"/>
      <c r="AH31" s="270"/>
      <c r="AI31" s="270"/>
      <c r="AJ31" s="270"/>
      <c r="AK31" s="270"/>
      <c r="AL31" s="703"/>
      <c r="AM31" s="704"/>
      <c r="AN31" s="704"/>
      <c r="AO31" s="704"/>
      <c r="AP31" s="704"/>
      <c r="AQ31" s="704"/>
      <c r="AR31" s="704"/>
      <c r="AS31" s="705"/>
      <c r="AT31" s="710"/>
      <c r="AU31" s="711"/>
      <c r="AV31" s="711"/>
      <c r="AW31" s="711"/>
      <c r="AX31" s="711"/>
      <c r="AY31" s="711"/>
      <c r="AZ31" s="711"/>
      <c r="BA31" s="711"/>
      <c r="BB31" s="712"/>
      <c r="BC31" s="570"/>
      <c r="BD31" s="521"/>
      <c r="BE31" s="658"/>
      <c r="BF31" s="33"/>
      <c r="BG31" s="33"/>
      <c r="BH31" s="33"/>
      <c r="BI31" s="33"/>
      <c r="BJ31" s="33"/>
      <c r="BK31" s="33"/>
    </row>
    <row r="32" spans="2:63" s="5" customFormat="1" ht="21" thickBot="1" x14ac:dyDescent="0.4">
      <c r="B32" s="276" t="s">
        <v>17</v>
      </c>
      <c r="C32" s="492">
        <v>36</v>
      </c>
      <c r="D32" s="493"/>
      <c r="E32" s="492">
        <v>4</v>
      </c>
      <c r="F32" s="493"/>
      <c r="G32" s="494"/>
      <c r="H32" s="494"/>
      <c r="I32" s="497"/>
      <c r="J32" s="699"/>
      <c r="K32" s="498"/>
      <c r="L32" s="497"/>
      <c r="M32" s="498"/>
      <c r="N32" s="495">
        <v>12</v>
      </c>
      <c r="O32" s="496"/>
      <c r="P32" s="497">
        <f>+SUM(C32:O32)</f>
        <v>52</v>
      </c>
      <c r="Q32" s="498"/>
      <c r="R32" s="268"/>
      <c r="S32" s="268"/>
      <c r="T32" s="268"/>
      <c r="U32" s="268"/>
      <c r="V32" s="518"/>
      <c r="W32" s="519"/>
      <c r="X32" s="519"/>
      <c r="Y32" s="519"/>
      <c r="Z32" s="519"/>
      <c r="AA32" s="520"/>
      <c r="AB32" s="400"/>
      <c r="AC32" s="401"/>
      <c r="AD32" s="402"/>
      <c r="AE32" s="400"/>
      <c r="AF32" s="401"/>
      <c r="AG32" s="402"/>
      <c r="AH32" s="270"/>
      <c r="AI32" s="270"/>
      <c r="AJ32" s="270"/>
      <c r="AK32" s="270"/>
      <c r="AL32" s="706"/>
      <c r="AM32" s="707"/>
      <c r="AN32" s="707"/>
      <c r="AO32" s="707"/>
      <c r="AP32" s="707"/>
      <c r="AQ32" s="707"/>
      <c r="AR32" s="707"/>
      <c r="AS32" s="708"/>
      <c r="AT32" s="590"/>
      <c r="AU32" s="713"/>
      <c r="AV32" s="713"/>
      <c r="AW32" s="713"/>
      <c r="AX32" s="713"/>
      <c r="AY32" s="713"/>
      <c r="AZ32" s="713"/>
      <c r="BA32" s="713"/>
      <c r="BB32" s="591"/>
      <c r="BC32" s="541"/>
      <c r="BD32" s="542"/>
      <c r="BE32" s="543"/>
      <c r="BF32" s="33"/>
      <c r="BG32" s="33"/>
      <c r="BH32" s="33"/>
      <c r="BI32" s="33"/>
      <c r="BJ32" s="33"/>
      <c r="BK32" s="33"/>
    </row>
    <row r="33" spans="2:64" s="5" customFormat="1" ht="15.6" thickBot="1" x14ac:dyDescent="0.3">
      <c r="B33" s="92" t="s">
        <v>19</v>
      </c>
      <c r="C33" s="522">
        <f>18+9</f>
        <v>27</v>
      </c>
      <c r="D33" s="523"/>
      <c r="E33" s="522">
        <v>3</v>
      </c>
      <c r="F33" s="523"/>
      <c r="G33" s="524">
        <v>5</v>
      </c>
      <c r="H33" s="524"/>
      <c r="I33" s="522">
        <v>5</v>
      </c>
      <c r="J33" s="524"/>
      <c r="K33" s="523"/>
      <c r="L33" s="522">
        <v>1</v>
      </c>
      <c r="M33" s="523"/>
      <c r="N33" s="525">
        <v>2</v>
      </c>
      <c r="O33" s="526"/>
      <c r="P33" s="522">
        <f>+SUM(C33:O33)</f>
        <v>43</v>
      </c>
      <c r="Q33" s="523"/>
      <c r="R33" s="34"/>
      <c r="S33" s="37"/>
      <c r="T33" s="34"/>
      <c r="U33" s="34"/>
      <c r="V33" s="34"/>
      <c r="W33" s="34"/>
      <c r="X33" s="33"/>
      <c r="Y33" s="37"/>
      <c r="Z33" s="34"/>
      <c r="AA33" s="34"/>
      <c r="AB33" s="34"/>
      <c r="AC33" s="34"/>
      <c r="AD33" s="34"/>
      <c r="AE33" s="38"/>
      <c r="AF33" s="33"/>
      <c r="AG33" s="33"/>
      <c r="AH33" s="33"/>
      <c r="AI33" s="33"/>
      <c r="AJ33" s="33"/>
      <c r="AK33" s="33"/>
      <c r="AL33" s="33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3"/>
      <c r="BE33" s="33"/>
      <c r="BF33" s="33"/>
      <c r="BG33" s="33"/>
      <c r="BH33" s="33"/>
      <c r="BI33" s="33"/>
      <c r="BJ33" s="33"/>
      <c r="BK33" s="33"/>
    </row>
    <row r="34" spans="2:64" s="5" customFormat="1" ht="15" x14ac:dyDescent="0.25">
      <c r="B34" s="93"/>
      <c r="C34" s="676"/>
      <c r="D34" s="676"/>
      <c r="E34" s="676"/>
      <c r="F34" s="676"/>
      <c r="G34" s="676"/>
      <c r="H34" s="676"/>
      <c r="I34" s="676"/>
      <c r="J34" s="676"/>
      <c r="K34" s="676"/>
      <c r="L34" s="676"/>
      <c r="M34" s="676"/>
      <c r="N34" s="677"/>
      <c r="O34" s="677"/>
      <c r="P34" s="676"/>
      <c r="Q34" s="676"/>
      <c r="R34" s="34"/>
      <c r="S34" s="37"/>
      <c r="T34" s="34"/>
      <c r="U34" s="34"/>
      <c r="V34" s="34"/>
      <c r="W34" s="34"/>
      <c r="X34" s="33"/>
      <c r="Y34" s="37"/>
      <c r="Z34" s="34"/>
      <c r="AA34" s="34"/>
      <c r="AB34" s="34"/>
      <c r="AC34" s="34"/>
      <c r="AD34" s="34"/>
      <c r="AE34" s="38"/>
      <c r="AF34" s="33"/>
      <c r="AG34" s="33"/>
      <c r="AH34" s="33"/>
      <c r="AI34" s="33"/>
      <c r="AJ34" s="33"/>
      <c r="AK34" s="33"/>
      <c r="AL34" s="33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3"/>
      <c r="BE34" s="33"/>
      <c r="BF34" s="33"/>
      <c r="BG34" s="33"/>
      <c r="BH34" s="33"/>
      <c r="BI34" s="33"/>
      <c r="BJ34" s="33"/>
      <c r="BK34" s="33"/>
    </row>
    <row r="35" spans="2:64" s="6" customFormat="1" ht="18" customHeight="1" thickBot="1" x14ac:dyDescent="0.3">
      <c r="B35" s="521" t="s">
        <v>87</v>
      </c>
      <c r="C35" s="521"/>
      <c r="D35" s="521"/>
      <c r="E35" s="521"/>
      <c r="F35" s="521"/>
      <c r="G35" s="521"/>
      <c r="H35" s="521"/>
      <c r="I35" s="521"/>
      <c r="J35" s="521"/>
      <c r="K35" s="521"/>
      <c r="L35" s="521"/>
      <c r="M35" s="521"/>
      <c r="N35" s="521"/>
      <c r="O35" s="521"/>
      <c r="P35" s="521"/>
      <c r="Q35" s="521"/>
      <c r="R35" s="521"/>
      <c r="S35" s="521"/>
      <c r="T35" s="521"/>
      <c r="U35" s="521"/>
      <c r="V35" s="521"/>
      <c r="W35" s="521"/>
      <c r="X35" s="521"/>
      <c r="Y35" s="521"/>
      <c r="Z35" s="521"/>
      <c r="AA35" s="521"/>
      <c r="AB35" s="521"/>
      <c r="AC35" s="521"/>
      <c r="AD35" s="521"/>
      <c r="AE35" s="521"/>
      <c r="AF35" s="521"/>
      <c r="AG35" s="521"/>
      <c r="AH35" s="521"/>
      <c r="AI35" s="521"/>
      <c r="AJ35" s="521"/>
      <c r="AK35" s="521"/>
      <c r="AL35" s="521"/>
      <c r="AM35" s="521"/>
      <c r="AN35" s="521"/>
      <c r="AO35" s="521"/>
      <c r="AP35" s="521"/>
      <c r="AQ35" s="521"/>
      <c r="AR35" s="521"/>
      <c r="AS35" s="521"/>
      <c r="AT35" s="521"/>
      <c r="AU35" s="521"/>
      <c r="AV35" s="521"/>
      <c r="AW35" s="521"/>
      <c r="AX35" s="521"/>
      <c r="AY35" s="521"/>
      <c r="AZ35" s="521"/>
      <c r="BA35" s="521"/>
      <c r="BB35" s="521"/>
      <c r="BC35" s="521"/>
      <c r="BD35" s="521"/>
      <c r="BE35" s="521"/>
      <c r="BF35" s="521"/>
      <c r="BG35" s="521"/>
      <c r="BH35" s="521"/>
      <c r="BI35" s="521"/>
      <c r="BJ35" s="521"/>
      <c r="BK35" s="521"/>
    </row>
    <row r="36" spans="2:64" s="6" customFormat="1" ht="39.75" customHeight="1" x14ac:dyDescent="0.25">
      <c r="B36" s="39"/>
      <c r="C36" s="678"/>
      <c r="D36" s="39"/>
      <c r="E36" s="868" t="s">
        <v>177</v>
      </c>
      <c r="F36" s="862" t="s">
        <v>178</v>
      </c>
      <c r="G36" s="862"/>
      <c r="H36" s="862"/>
      <c r="I36" s="862"/>
      <c r="J36" s="862"/>
      <c r="K36" s="862"/>
      <c r="L36" s="862"/>
      <c r="M36" s="862"/>
      <c r="N36" s="862"/>
      <c r="O36" s="862"/>
      <c r="P36" s="862"/>
      <c r="Q36" s="862"/>
      <c r="R36" s="862"/>
      <c r="S36" s="862"/>
      <c r="T36" s="862"/>
      <c r="U36" s="863"/>
      <c r="V36" s="679" t="s">
        <v>179</v>
      </c>
      <c r="W36" s="680"/>
      <c r="X36" s="680"/>
      <c r="Y36" s="680"/>
      <c r="Z36" s="680"/>
      <c r="AA36" s="680"/>
      <c r="AB36" s="680"/>
      <c r="AC36" s="681"/>
      <c r="AD36" s="684" t="s">
        <v>180</v>
      </c>
      <c r="AE36" s="685"/>
      <c r="AF36" s="724" t="s">
        <v>72</v>
      </c>
      <c r="AG36" s="725"/>
      <c r="AH36" s="725"/>
      <c r="AI36" s="725"/>
      <c r="AJ36" s="725"/>
      <c r="AK36" s="725"/>
      <c r="AL36" s="725"/>
      <c r="AM36" s="725"/>
      <c r="AN36" s="725"/>
      <c r="AO36" s="725"/>
      <c r="AP36" s="725"/>
      <c r="AQ36" s="726"/>
      <c r="AR36" s="528" t="s">
        <v>181</v>
      </c>
      <c r="AS36" s="529"/>
      <c r="AT36" s="529"/>
      <c r="AU36" s="529"/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29"/>
      <c r="BG36" s="530"/>
      <c r="BH36" s="40"/>
      <c r="BI36" s="40"/>
      <c r="BJ36" s="40"/>
      <c r="BK36" s="39"/>
    </row>
    <row r="37" spans="2:64" s="6" customFormat="1" ht="22.5" customHeight="1" thickBot="1" x14ac:dyDescent="0.3">
      <c r="B37" s="39"/>
      <c r="C37" s="678"/>
      <c r="D37" s="39"/>
      <c r="E37" s="869"/>
      <c r="F37" s="864"/>
      <c r="G37" s="864"/>
      <c r="H37" s="864"/>
      <c r="I37" s="864"/>
      <c r="J37" s="864"/>
      <c r="K37" s="864"/>
      <c r="L37" s="864"/>
      <c r="M37" s="864"/>
      <c r="N37" s="864"/>
      <c r="O37" s="864"/>
      <c r="P37" s="864"/>
      <c r="Q37" s="864"/>
      <c r="R37" s="864"/>
      <c r="S37" s="864"/>
      <c r="T37" s="864"/>
      <c r="U37" s="865"/>
      <c r="V37" s="554" t="s">
        <v>74</v>
      </c>
      <c r="W37" s="555"/>
      <c r="X37" s="554" t="s">
        <v>75</v>
      </c>
      <c r="Y37" s="555"/>
      <c r="Z37" s="668" t="s">
        <v>182</v>
      </c>
      <c r="AA37" s="727"/>
      <c r="AB37" s="668" t="s">
        <v>183</v>
      </c>
      <c r="AC37" s="727"/>
      <c r="AD37" s="686"/>
      <c r="AE37" s="687"/>
      <c r="AF37" s="558" t="s">
        <v>76</v>
      </c>
      <c r="AG37" s="555"/>
      <c r="AH37" s="669" t="s">
        <v>77</v>
      </c>
      <c r="AI37" s="670"/>
      <c r="AJ37" s="670"/>
      <c r="AK37" s="670"/>
      <c r="AL37" s="670"/>
      <c r="AM37" s="670"/>
      <c r="AN37" s="670"/>
      <c r="AO37" s="671"/>
      <c r="AP37" s="730" t="s">
        <v>73</v>
      </c>
      <c r="AQ37" s="731"/>
      <c r="AR37" s="531"/>
      <c r="AS37" s="532"/>
      <c r="AT37" s="532"/>
      <c r="AU37" s="532"/>
      <c r="AV37" s="532"/>
      <c r="AW37" s="532"/>
      <c r="AX37" s="532"/>
      <c r="AY37" s="532"/>
      <c r="AZ37" s="532"/>
      <c r="BA37" s="532"/>
      <c r="BB37" s="532"/>
      <c r="BC37" s="532"/>
      <c r="BD37" s="532"/>
      <c r="BE37" s="532"/>
      <c r="BF37" s="532"/>
      <c r="BG37" s="533"/>
      <c r="BH37" s="41"/>
      <c r="BI37" s="41"/>
      <c r="BJ37" s="41"/>
      <c r="BK37" s="39"/>
    </row>
    <row r="38" spans="2:64" s="6" customFormat="1" ht="19.5" customHeight="1" thickBot="1" x14ac:dyDescent="0.3">
      <c r="B38" s="39"/>
      <c r="C38" s="678"/>
      <c r="D38" s="39"/>
      <c r="E38" s="869"/>
      <c r="F38" s="864"/>
      <c r="G38" s="864"/>
      <c r="H38" s="864"/>
      <c r="I38" s="864"/>
      <c r="J38" s="864"/>
      <c r="K38" s="864"/>
      <c r="L38" s="864"/>
      <c r="M38" s="864"/>
      <c r="N38" s="864"/>
      <c r="O38" s="864"/>
      <c r="P38" s="864"/>
      <c r="Q38" s="864"/>
      <c r="R38" s="864"/>
      <c r="S38" s="864"/>
      <c r="T38" s="864"/>
      <c r="U38" s="865"/>
      <c r="V38" s="554"/>
      <c r="W38" s="555"/>
      <c r="X38" s="554"/>
      <c r="Y38" s="555"/>
      <c r="Z38" s="668"/>
      <c r="AA38" s="727"/>
      <c r="AB38" s="668"/>
      <c r="AC38" s="727"/>
      <c r="AD38" s="686"/>
      <c r="AE38" s="687"/>
      <c r="AF38" s="559"/>
      <c r="AG38" s="555"/>
      <c r="AH38" s="672" t="s">
        <v>37</v>
      </c>
      <c r="AI38" s="673"/>
      <c r="AJ38" s="551" t="s">
        <v>78</v>
      </c>
      <c r="AK38" s="552"/>
      <c r="AL38" s="552"/>
      <c r="AM38" s="552"/>
      <c r="AN38" s="552"/>
      <c r="AO38" s="553"/>
      <c r="AP38" s="730"/>
      <c r="AQ38" s="731"/>
      <c r="AR38" s="364" t="s">
        <v>38</v>
      </c>
      <c r="AS38" s="365"/>
      <c r="AT38" s="365"/>
      <c r="AU38" s="366"/>
      <c r="AV38" s="364" t="s">
        <v>39</v>
      </c>
      <c r="AW38" s="365"/>
      <c r="AX38" s="365"/>
      <c r="AY38" s="366"/>
      <c r="AZ38" s="364" t="s">
        <v>40</v>
      </c>
      <c r="BA38" s="365"/>
      <c r="BB38" s="365"/>
      <c r="BC38" s="366"/>
      <c r="BD38" s="364" t="s">
        <v>41</v>
      </c>
      <c r="BE38" s="365"/>
      <c r="BF38" s="365"/>
      <c r="BG38" s="366"/>
      <c r="BH38" s="42"/>
      <c r="BI38" s="42"/>
      <c r="BJ38" s="42"/>
      <c r="BK38" s="39"/>
    </row>
    <row r="39" spans="2:64" s="6" customFormat="1" ht="24" customHeight="1" thickBot="1" x14ac:dyDescent="0.3">
      <c r="B39" s="39"/>
      <c r="C39" s="678"/>
      <c r="D39" s="39"/>
      <c r="E39" s="869"/>
      <c r="F39" s="864"/>
      <c r="G39" s="864"/>
      <c r="H39" s="864"/>
      <c r="I39" s="864"/>
      <c r="J39" s="864"/>
      <c r="K39" s="864"/>
      <c r="L39" s="864"/>
      <c r="M39" s="864"/>
      <c r="N39" s="864"/>
      <c r="O39" s="864"/>
      <c r="P39" s="864"/>
      <c r="Q39" s="864"/>
      <c r="R39" s="864"/>
      <c r="S39" s="864"/>
      <c r="T39" s="864"/>
      <c r="U39" s="865"/>
      <c r="V39" s="554"/>
      <c r="W39" s="555"/>
      <c r="X39" s="554"/>
      <c r="Y39" s="555"/>
      <c r="Z39" s="668"/>
      <c r="AA39" s="727"/>
      <c r="AB39" s="668"/>
      <c r="AC39" s="727"/>
      <c r="AD39" s="686"/>
      <c r="AE39" s="687"/>
      <c r="AF39" s="559"/>
      <c r="AG39" s="555"/>
      <c r="AH39" s="672"/>
      <c r="AI39" s="673"/>
      <c r="AJ39" s="554" t="s">
        <v>79</v>
      </c>
      <c r="AK39" s="555"/>
      <c r="AL39" s="554" t="s">
        <v>184</v>
      </c>
      <c r="AM39" s="555"/>
      <c r="AN39" s="668" t="s">
        <v>185</v>
      </c>
      <c r="AO39" s="555"/>
      <c r="AP39" s="730"/>
      <c r="AQ39" s="731"/>
      <c r="AR39" s="515" t="s">
        <v>42</v>
      </c>
      <c r="AS39" s="516"/>
      <c r="AT39" s="516"/>
      <c r="AU39" s="516"/>
      <c r="AV39" s="516"/>
      <c r="AW39" s="516"/>
      <c r="AX39" s="516"/>
      <c r="AY39" s="516"/>
      <c r="AZ39" s="516"/>
      <c r="BA39" s="516"/>
      <c r="BB39" s="516"/>
      <c r="BC39" s="516"/>
      <c r="BD39" s="516"/>
      <c r="BE39" s="516"/>
      <c r="BF39" s="516"/>
      <c r="BG39" s="517"/>
      <c r="BH39" s="42"/>
      <c r="BI39" s="42"/>
      <c r="BJ39" s="42"/>
      <c r="BK39" s="39"/>
    </row>
    <row r="40" spans="2:64" s="6" customFormat="1" ht="24" customHeight="1" thickBot="1" x14ac:dyDescent="0.35">
      <c r="B40" s="39"/>
      <c r="C40" s="678"/>
      <c r="D40" s="39"/>
      <c r="E40" s="869"/>
      <c r="F40" s="864"/>
      <c r="G40" s="864"/>
      <c r="H40" s="864"/>
      <c r="I40" s="864"/>
      <c r="J40" s="864"/>
      <c r="K40" s="864"/>
      <c r="L40" s="864"/>
      <c r="M40" s="864"/>
      <c r="N40" s="864"/>
      <c r="O40" s="864"/>
      <c r="P40" s="864"/>
      <c r="Q40" s="864"/>
      <c r="R40" s="864"/>
      <c r="S40" s="864"/>
      <c r="T40" s="864"/>
      <c r="U40" s="865"/>
      <c r="V40" s="554"/>
      <c r="W40" s="555"/>
      <c r="X40" s="554"/>
      <c r="Y40" s="555"/>
      <c r="Z40" s="668"/>
      <c r="AA40" s="727"/>
      <c r="AB40" s="668"/>
      <c r="AC40" s="727"/>
      <c r="AD40" s="686"/>
      <c r="AE40" s="687"/>
      <c r="AF40" s="559"/>
      <c r="AG40" s="555"/>
      <c r="AH40" s="672"/>
      <c r="AI40" s="673"/>
      <c r="AJ40" s="554"/>
      <c r="AK40" s="555"/>
      <c r="AL40" s="554"/>
      <c r="AM40" s="555"/>
      <c r="AN40" s="554"/>
      <c r="AO40" s="555"/>
      <c r="AP40" s="730"/>
      <c r="AQ40" s="731"/>
      <c r="AR40" s="534">
        <v>1</v>
      </c>
      <c r="AS40" s="535"/>
      <c r="AT40" s="536">
        <v>2</v>
      </c>
      <c r="AU40" s="535"/>
      <c r="AV40" s="534">
        <v>3</v>
      </c>
      <c r="AW40" s="535"/>
      <c r="AX40" s="536">
        <v>4</v>
      </c>
      <c r="AY40" s="535"/>
      <c r="AZ40" s="534">
        <v>5</v>
      </c>
      <c r="BA40" s="535"/>
      <c r="BB40" s="536">
        <v>6</v>
      </c>
      <c r="BC40" s="535"/>
      <c r="BD40" s="534">
        <v>7</v>
      </c>
      <c r="BE40" s="535"/>
      <c r="BF40" s="534">
        <v>8</v>
      </c>
      <c r="BG40" s="537"/>
      <c r="BH40" s="42"/>
      <c r="BI40" s="42"/>
      <c r="BJ40" s="42"/>
      <c r="BK40" s="39"/>
      <c r="BL40" s="3"/>
    </row>
    <row r="41" spans="2:64" s="6" customFormat="1" ht="30" customHeight="1" thickBot="1" x14ac:dyDescent="0.3">
      <c r="B41" s="39"/>
      <c r="C41" s="678"/>
      <c r="D41" s="39"/>
      <c r="E41" s="869"/>
      <c r="F41" s="864"/>
      <c r="G41" s="864"/>
      <c r="H41" s="864"/>
      <c r="I41" s="864"/>
      <c r="J41" s="864"/>
      <c r="K41" s="864"/>
      <c r="L41" s="864"/>
      <c r="M41" s="864"/>
      <c r="N41" s="864"/>
      <c r="O41" s="864"/>
      <c r="P41" s="864"/>
      <c r="Q41" s="864"/>
      <c r="R41" s="864"/>
      <c r="S41" s="864"/>
      <c r="T41" s="864"/>
      <c r="U41" s="865"/>
      <c r="V41" s="554"/>
      <c r="W41" s="555"/>
      <c r="X41" s="554"/>
      <c r="Y41" s="555"/>
      <c r="Z41" s="668"/>
      <c r="AA41" s="727"/>
      <c r="AB41" s="668"/>
      <c r="AC41" s="727"/>
      <c r="AD41" s="686"/>
      <c r="AE41" s="687"/>
      <c r="AF41" s="559"/>
      <c r="AG41" s="555"/>
      <c r="AH41" s="672"/>
      <c r="AI41" s="673"/>
      <c r="AJ41" s="554"/>
      <c r="AK41" s="555"/>
      <c r="AL41" s="554"/>
      <c r="AM41" s="555"/>
      <c r="AN41" s="554"/>
      <c r="AO41" s="555"/>
      <c r="AP41" s="730"/>
      <c r="AQ41" s="731"/>
      <c r="AR41" s="364" t="s">
        <v>43</v>
      </c>
      <c r="AS41" s="365"/>
      <c r="AT41" s="365"/>
      <c r="AU41" s="365"/>
      <c r="AV41" s="365"/>
      <c r="AW41" s="365"/>
      <c r="AX41" s="365"/>
      <c r="AY41" s="365"/>
      <c r="AZ41" s="365"/>
      <c r="BA41" s="365"/>
      <c r="BB41" s="365"/>
      <c r="BC41" s="365"/>
      <c r="BD41" s="365"/>
      <c r="BE41" s="365"/>
      <c r="BF41" s="365"/>
      <c r="BG41" s="366"/>
      <c r="BH41" s="42"/>
      <c r="BI41" s="42"/>
      <c r="BJ41" s="42"/>
      <c r="BK41" s="39"/>
    </row>
    <row r="42" spans="2:64" s="6" customFormat="1" ht="21.75" customHeight="1" thickBot="1" x14ac:dyDescent="0.3">
      <c r="B42" s="39"/>
      <c r="C42" s="678"/>
      <c r="D42" s="39"/>
      <c r="E42" s="870"/>
      <c r="F42" s="866"/>
      <c r="G42" s="866"/>
      <c r="H42" s="866"/>
      <c r="I42" s="866"/>
      <c r="J42" s="866"/>
      <c r="K42" s="866"/>
      <c r="L42" s="866"/>
      <c r="M42" s="866"/>
      <c r="N42" s="866"/>
      <c r="O42" s="866"/>
      <c r="P42" s="866"/>
      <c r="Q42" s="866"/>
      <c r="R42" s="866"/>
      <c r="S42" s="866"/>
      <c r="T42" s="866"/>
      <c r="U42" s="867"/>
      <c r="V42" s="556"/>
      <c r="W42" s="557"/>
      <c r="X42" s="556"/>
      <c r="Y42" s="557"/>
      <c r="Z42" s="728"/>
      <c r="AA42" s="729"/>
      <c r="AB42" s="728"/>
      <c r="AC42" s="729"/>
      <c r="AD42" s="688"/>
      <c r="AE42" s="689"/>
      <c r="AF42" s="560"/>
      <c r="AG42" s="557"/>
      <c r="AH42" s="674"/>
      <c r="AI42" s="675"/>
      <c r="AJ42" s="556"/>
      <c r="AK42" s="557"/>
      <c r="AL42" s="556"/>
      <c r="AM42" s="557"/>
      <c r="AN42" s="556"/>
      <c r="AO42" s="557"/>
      <c r="AP42" s="732"/>
      <c r="AQ42" s="733"/>
      <c r="AR42" s="570">
        <v>18</v>
      </c>
      <c r="AS42" s="527"/>
      <c r="AT42" s="521">
        <v>18</v>
      </c>
      <c r="AU42" s="527"/>
      <c r="AV42" s="570">
        <v>18</v>
      </c>
      <c r="AW42" s="527"/>
      <c r="AX42" s="521">
        <v>18</v>
      </c>
      <c r="AY42" s="527"/>
      <c r="AZ42" s="570">
        <v>18</v>
      </c>
      <c r="BA42" s="527"/>
      <c r="BB42" s="521">
        <v>18</v>
      </c>
      <c r="BC42" s="658"/>
      <c r="BD42" s="521">
        <v>18</v>
      </c>
      <c r="BE42" s="527"/>
      <c r="BF42" s="521">
        <v>9</v>
      </c>
      <c r="BG42" s="658"/>
      <c r="BH42" s="42"/>
      <c r="BI42" s="42"/>
      <c r="BJ42" s="42"/>
      <c r="BK42" s="39"/>
    </row>
    <row r="43" spans="2:64" s="7" customFormat="1" ht="15.75" customHeight="1" thickBot="1" x14ac:dyDescent="0.3">
      <c r="B43" s="43"/>
      <c r="C43" s="678"/>
      <c r="D43" s="43"/>
      <c r="E43" s="871">
        <v>1</v>
      </c>
      <c r="F43" s="872">
        <v>2</v>
      </c>
      <c r="G43" s="873"/>
      <c r="H43" s="873"/>
      <c r="I43" s="873"/>
      <c r="J43" s="873"/>
      <c r="K43" s="873"/>
      <c r="L43" s="873"/>
      <c r="M43" s="873"/>
      <c r="N43" s="873"/>
      <c r="O43" s="873"/>
      <c r="P43" s="873"/>
      <c r="Q43" s="873"/>
      <c r="R43" s="873"/>
      <c r="S43" s="873"/>
      <c r="T43" s="873"/>
      <c r="U43" s="874"/>
      <c r="V43" s="872">
        <v>3</v>
      </c>
      <c r="W43" s="874"/>
      <c r="X43" s="875">
        <v>4</v>
      </c>
      <c r="Y43" s="876"/>
      <c r="Z43" s="872">
        <v>5</v>
      </c>
      <c r="AA43" s="874"/>
      <c r="AB43" s="877">
        <v>3</v>
      </c>
      <c r="AC43" s="878"/>
      <c r="AD43" s="877">
        <v>5</v>
      </c>
      <c r="AE43" s="878"/>
      <c r="AF43" s="877">
        <v>6</v>
      </c>
      <c r="AG43" s="878"/>
      <c r="AH43" s="877">
        <v>7</v>
      </c>
      <c r="AI43" s="878"/>
      <c r="AJ43" s="877">
        <v>8</v>
      </c>
      <c r="AK43" s="878"/>
      <c r="AL43" s="877"/>
      <c r="AM43" s="878"/>
      <c r="AN43" s="877">
        <v>9</v>
      </c>
      <c r="AO43" s="878"/>
      <c r="AP43" s="877">
        <v>10</v>
      </c>
      <c r="AQ43" s="878"/>
      <c r="AR43" s="877">
        <v>11</v>
      </c>
      <c r="AS43" s="878"/>
      <c r="AT43" s="877">
        <v>12</v>
      </c>
      <c r="AU43" s="878"/>
      <c r="AV43" s="877">
        <v>13</v>
      </c>
      <c r="AW43" s="878"/>
      <c r="AX43" s="877">
        <v>14</v>
      </c>
      <c r="AY43" s="878"/>
      <c r="AZ43" s="877">
        <v>15</v>
      </c>
      <c r="BA43" s="878"/>
      <c r="BB43" s="877">
        <v>16</v>
      </c>
      <c r="BC43" s="878"/>
      <c r="BD43" s="879">
        <v>17</v>
      </c>
      <c r="BE43" s="880"/>
      <c r="BF43" s="879">
        <v>18</v>
      </c>
      <c r="BG43" s="880"/>
      <c r="BH43" s="43"/>
      <c r="BI43" s="44"/>
      <c r="BJ43" s="657"/>
      <c r="BK43" s="657"/>
    </row>
    <row r="44" spans="2:64" s="7" customFormat="1" ht="28.5" customHeight="1" thickBot="1" x14ac:dyDescent="0.45">
      <c r="B44" s="43"/>
      <c r="C44" s="678"/>
      <c r="D44" s="43"/>
      <c r="E44" s="659" t="s">
        <v>170</v>
      </c>
      <c r="F44" s="660"/>
      <c r="G44" s="660"/>
      <c r="H44" s="660"/>
      <c r="I44" s="660"/>
      <c r="J44" s="660"/>
      <c r="K44" s="660"/>
      <c r="L44" s="660"/>
      <c r="M44" s="660"/>
      <c r="N44" s="660"/>
      <c r="O44" s="660"/>
      <c r="P44" s="660"/>
      <c r="Q44" s="660"/>
      <c r="R44" s="660"/>
      <c r="S44" s="660"/>
      <c r="T44" s="660"/>
      <c r="U44" s="660"/>
      <c r="V44" s="660"/>
      <c r="W44" s="660"/>
      <c r="X44" s="660"/>
      <c r="Y44" s="660"/>
      <c r="Z44" s="660"/>
      <c r="AA44" s="660"/>
      <c r="AB44" s="660"/>
      <c r="AC44" s="660"/>
      <c r="AD44" s="660"/>
      <c r="AE44" s="660"/>
      <c r="AF44" s="660"/>
      <c r="AG44" s="660"/>
      <c r="AH44" s="660"/>
      <c r="AI44" s="660"/>
      <c r="AJ44" s="660"/>
      <c r="AK44" s="660"/>
      <c r="AL44" s="660"/>
      <c r="AM44" s="660"/>
      <c r="AN44" s="660"/>
      <c r="AO44" s="660"/>
      <c r="AP44" s="660"/>
      <c r="AQ44" s="660"/>
      <c r="AR44" s="660"/>
      <c r="AS44" s="660"/>
      <c r="AT44" s="660"/>
      <c r="AU44" s="660"/>
      <c r="AV44" s="660"/>
      <c r="AW44" s="660"/>
      <c r="AX44" s="660"/>
      <c r="AY44" s="660"/>
      <c r="AZ44" s="660"/>
      <c r="BA44" s="660"/>
      <c r="BB44" s="660"/>
      <c r="BC44" s="660"/>
      <c r="BD44" s="660"/>
      <c r="BE44" s="660"/>
      <c r="BF44" s="660"/>
      <c r="BG44" s="661"/>
      <c r="BH44" s="43"/>
      <c r="BI44" s="44"/>
      <c r="BJ44" s="657"/>
      <c r="BK44" s="657"/>
    </row>
    <row r="45" spans="2:64" s="8" customFormat="1" ht="25.5" customHeight="1" thickBot="1" x14ac:dyDescent="0.3">
      <c r="B45" s="45"/>
      <c r="C45" s="678"/>
      <c r="D45" s="45"/>
      <c r="E45" s="463" t="s">
        <v>171</v>
      </c>
      <c r="F45" s="464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646"/>
      <c r="W45" s="646"/>
      <c r="X45" s="464"/>
      <c r="Y45" s="464"/>
      <c r="Z45" s="464"/>
      <c r="AA45" s="464"/>
      <c r="AB45" s="464"/>
      <c r="AC45" s="464"/>
      <c r="AD45" s="464"/>
      <c r="AE45" s="464"/>
      <c r="AF45" s="464"/>
      <c r="AG45" s="464"/>
      <c r="AH45" s="464"/>
      <c r="AI45" s="464"/>
      <c r="AJ45" s="464"/>
      <c r="AK45" s="464"/>
      <c r="AL45" s="464"/>
      <c r="AM45" s="464"/>
      <c r="AN45" s="464"/>
      <c r="AO45" s="464"/>
      <c r="AP45" s="464"/>
      <c r="AQ45" s="464"/>
      <c r="AR45" s="667"/>
      <c r="AS45" s="667"/>
      <c r="AT45" s="464"/>
      <c r="AU45" s="464"/>
      <c r="AV45" s="464"/>
      <c r="AW45" s="464"/>
      <c r="AX45" s="464"/>
      <c r="AY45" s="464"/>
      <c r="AZ45" s="464"/>
      <c r="BA45" s="464"/>
      <c r="BB45" s="464"/>
      <c r="BC45" s="464"/>
      <c r="BD45" s="464"/>
      <c r="BE45" s="464"/>
      <c r="BF45" s="464"/>
      <c r="BG45" s="465"/>
      <c r="BH45" s="45"/>
      <c r="BI45" s="44"/>
      <c r="BJ45" s="657"/>
      <c r="BK45" s="657"/>
    </row>
    <row r="46" spans="2:64" s="3" customFormat="1" ht="25.5" customHeight="1" x14ac:dyDescent="0.3">
      <c r="B46" s="28"/>
      <c r="C46" s="678"/>
      <c r="D46" s="89"/>
      <c r="E46" s="65" t="s">
        <v>98</v>
      </c>
      <c r="F46" s="325" t="s">
        <v>275</v>
      </c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714"/>
      <c r="W46" s="715"/>
      <c r="X46" s="638">
        <v>2</v>
      </c>
      <c r="Y46" s="716"/>
      <c r="Z46" s="717"/>
      <c r="AA46" s="692"/>
      <c r="AB46" s="717">
        <v>2</v>
      </c>
      <c r="AC46" s="716"/>
      <c r="AD46" s="717">
        <v>2</v>
      </c>
      <c r="AE46" s="718"/>
      <c r="AF46" s="717">
        <f t="shared" ref="AF46:AF62" si="1">AD46*30</f>
        <v>60</v>
      </c>
      <c r="AG46" s="692"/>
      <c r="AH46" s="549">
        <f t="shared" ref="AH46:AH49" si="2">+SUM(AJ46:AO46)</f>
        <v>36</v>
      </c>
      <c r="AI46" s="719"/>
      <c r="AJ46" s="717">
        <v>18</v>
      </c>
      <c r="AK46" s="716"/>
      <c r="AL46" s="717">
        <v>18</v>
      </c>
      <c r="AM46" s="692"/>
      <c r="AN46" s="717"/>
      <c r="AO46" s="692"/>
      <c r="AP46" s="638">
        <f t="shared" ref="AP46:AP63" si="3">AF46-AH46</f>
        <v>24</v>
      </c>
      <c r="AQ46" s="692"/>
      <c r="AR46" s="549"/>
      <c r="AS46" s="638"/>
      <c r="AT46" s="548">
        <v>2</v>
      </c>
      <c r="AU46" s="638"/>
      <c r="AV46" s="549"/>
      <c r="AW46" s="638"/>
      <c r="AX46" s="548"/>
      <c r="AY46" s="548"/>
      <c r="AZ46" s="549"/>
      <c r="BA46" s="548"/>
      <c r="BB46" s="716"/>
      <c r="BC46" s="719"/>
      <c r="BD46" s="690"/>
      <c r="BE46" s="691"/>
      <c r="BF46" s="635"/>
      <c r="BG46" s="636"/>
      <c r="BH46" s="28"/>
      <c r="BI46" s="88"/>
      <c r="BJ46" s="88"/>
      <c r="BK46" s="88"/>
    </row>
    <row r="47" spans="2:64" s="3" customFormat="1" ht="25.5" customHeight="1" x14ac:dyDescent="0.3">
      <c r="B47" s="28"/>
      <c r="C47" s="678"/>
      <c r="D47" s="89"/>
      <c r="E47" s="65" t="s">
        <v>99</v>
      </c>
      <c r="F47" s="328" t="s">
        <v>276</v>
      </c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734"/>
      <c r="W47" s="735"/>
      <c r="X47" s="629">
        <v>1</v>
      </c>
      <c r="Y47" s="630"/>
      <c r="Z47" s="666"/>
      <c r="AA47" s="682"/>
      <c r="AB47" s="666">
        <v>1</v>
      </c>
      <c r="AC47" s="630"/>
      <c r="AD47" s="666">
        <v>2</v>
      </c>
      <c r="AE47" s="683"/>
      <c r="AF47" s="666">
        <f t="shared" si="1"/>
        <v>60</v>
      </c>
      <c r="AG47" s="682"/>
      <c r="AH47" s="628">
        <f t="shared" si="2"/>
        <v>36</v>
      </c>
      <c r="AI47" s="632"/>
      <c r="AJ47" s="666">
        <v>18</v>
      </c>
      <c r="AK47" s="630"/>
      <c r="AL47" s="666">
        <v>18</v>
      </c>
      <c r="AM47" s="682"/>
      <c r="AN47" s="666"/>
      <c r="AO47" s="682"/>
      <c r="AP47" s="629">
        <f t="shared" si="3"/>
        <v>24</v>
      </c>
      <c r="AQ47" s="682"/>
      <c r="AR47" s="628">
        <v>2</v>
      </c>
      <c r="AS47" s="629"/>
      <c r="AT47" s="630"/>
      <c r="AU47" s="632"/>
      <c r="AV47" s="631"/>
      <c r="AW47" s="629"/>
      <c r="AX47" s="630"/>
      <c r="AY47" s="631"/>
      <c r="AZ47" s="628"/>
      <c r="BA47" s="631"/>
      <c r="BB47" s="630"/>
      <c r="BC47" s="632"/>
      <c r="BD47" s="633"/>
      <c r="BE47" s="634"/>
      <c r="BF47" s="412"/>
      <c r="BG47" s="413"/>
      <c r="BH47" s="28"/>
      <c r="BI47" s="88"/>
      <c r="BJ47" s="88"/>
      <c r="BK47" s="88"/>
    </row>
    <row r="48" spans="2:64" s="3" customFormat="1" ht="25.5" customHeight="1" x14ac:dyDescent="0.3">
      <c r="B48" s="28"/>
      <c r="C48" s="678"/>
      <c r="D48" s="89"/>
      <c r="E48" s="65" t="s">
        <v>100</v>
      </c>
      <c r="F48" s="722" t="s">
        <v>205</v>
      </c>
      <c r="G48" s="479"/>
      <c r="H48" s="479"/>
      <c r="I48" s="479"/>
      <c r="J48" s="479"/>
      <c r="K48" s="479"/>
      <c r="L48" s="479"/>
      <c r="M48" s="479"/>
      <c r="N48" s="479"/>
      <c r="O48" s="479"/>
      <c r="P48" s="479"/>
      <c r="Q48" s="479"/>
      <c r="R48" s="479"/>
      <c r="S48" s="479"/>
      <c r="T48" s="479"/>
      <c r="U48" s="479"/>
      <c r="V48" s="633"/>
      <c r="W48" s="723"/>
      <c r="X48" s="631">
        <v>2.4</v>
      </c>
      <c r="Y48" s="631"/>
      <c r="Z48" s="666"/>
      <c r="AA48" s="682"/>
      <c r="AB48" s="666">
        <v>1.3</v>
      </c>
      <c r="AC48" s="630"/>
      <c r="AD48" s="666">
        <v>5</v>
      </c>
      <c r="AE48" s="683"/>
      <c r="AF48" s="666">
        <f t="shared" si="1"/>
        <v>150</v>
      </c>
      <c r="AG48" s="682"/>
      <c r="AH48" s="628">
        <f t="shared" si="2"/>
        <v>144</v>
      </c>
      <c r="AI48" s="632"/>
      <c r="AJ48" s="666"/>
      <c r="AK48" s="630"/>
      <c r="AL48" s="666">
        <v>144</v>
      </c>
      <c r="AM48" s="682"/>
      <c r="AN48" s="666"/>
      <c r="AO48" s="682"/>
      <c r="AP48" s="629">
        <f t="shared" si="3"/>
        <v>6</v>
      </c>
      <c r="AQ48" s="682"/>
      <c r="AR48" s="628">
        <v>2</v>
      </c>
      <c r="AS48" s="629"/>
      <c r="AT48" s="631">
        <v>2</v>
      </c>
      <c r="AU48" s="629"/>
      <c r="AV48" s="628">
        <v>2</v>
      </c>
      <c r="AW48" s="629"/>
      <c r="AX48" s="631">
        <v>2</v>
      </c>
      <c r="AY48" s="631"/>
      <c r="AZ48" s="628"/>
      <c r="BA48" s="631"/>
      <c r="BB48" s="630"/>
      <c r="BC48" s="632"/>
      <c r="BD48" s="633"/>
      <c r="BE48" s="634"/>
      <c r="BF48" s="412"/>
      <c r="BG48" s="413"/>
      <c r="BH48" s="28"/>
      <c r="BI48" s="88"/>
      <c r="BJ48" s="88"/>
      <c r="BK48" s="88"/>
    </row>
    <row r="49" spans="2:63" s="3" customFormat="1" ht="25.5" customHeight="1" x14ac:dyDescent="0.3">
      <c r="B49" s="28"/>
      <c r="C49" s="678"/>
      <c r="D49" s="89"/>
      <c r="E49" s="65" t="s">
        <v>101</v>
      </c>
      <c r="F49" s="722" t="s">
        <v>206</v>
      </c>
      <c r="G49" s="479"/>
      <c r="H49" s="479"/>
      <c r="I49" s="479"/>
      <c r="J49" s="479"/>
      <c r="K49" s="479"/>
      <c r="L49" s="479"/>
      <c r="M49" s="479"/>
      <c r="N49" s="479"/>
      <c r="O49" s="479"/>
      <c r="P49" s="479"/>
      <c r="Q49" s="479"/>
      <c r="R49" s="479"/>
      <c r="S49" s="479"/>
      <c r="T49" s="479"/>
      <c r="U49" s="479"/>
      <c r="V49" s="633"/>
      <c r="W49" s="723"/>
      <c r="X49" s="631">
        <v>2.4</v>
      </c>
      <c r="Y49" s="631"/>
      <c r="Z49" s="628"/>
      <c r="AA49" s="632"/>
      <c r="AB49" s="666">
        <v>1.3</v>
      </c>
      <c r="AC49" s="630"/>
      <c r="AD49" s="666">
        <v>6</v>
      </c>
      <c r="AE49" s="630"/>
      <c r="AF49" s="666">
        <f t="shared" si="1"/>
        <v>180</v>
      </c>
      <c r="AG49" s="682"/>
      <c r="AH49" s="628">
        <f t="shared" si="2"/>
        <v>144</v>
      </c>
      <c r="AI49" s="632"/>
      <c r="AJ49" s="666"/>
      <c r="AK49" s="630"/>
      <c r="AL49" s="666">
        <v>144</v>
      </c>
      <c r="AM49" s="682"/>
      <c r="AN49" s="666"/>
      <c r="AO49" s="682"/>
      <c r="AP49" s="629">
        <f t="shared" si="3"/>
        <v>36</v>
      </c>
      <c r="AQ49" s="682"/>
      <c r="AR49" s="628">
        <v>2</v>
      </c>
      <c r="AS49" s="629"/>
      <c r="AT49" s="630">
        <v>2</v>
      </c>
      <c r="AU49" s="632"/>
      <c r="AV49" s="628">
        <v>2</v>
      </c>
      <c r="AW49" s="629"/>
      <c r="AX49" s="630">
        <v>2</v>
      </c>
      <c r="AY49" s="631"/>
      <c r="AZ49" s="628"/>
      <c r="BA49" s="631"/>
      <c r="BB49" s="630"/>
      <c r="BC49" s="632"/>
      <c r="BD49" s="633"/>
      <c r="BE49" s="634"/>
      <c r="BF49" s="412"/>
      <c r="BG49" s="413"/>
      <c r="BH49" s="28"/>
      <c r="BI49" s="88"/>
      <c r="BJ49" s="88"/>
      <c r="BK49" s="88"/>
    </row>
    <row r="50" spans="2:63" s="3" customFormat="1" ht="25.5" customHeight="1" x14ac:dyDescent="0.3">
      <c r="B50" s="28"/>
      <c r="C50" s="678"/>
      <c r="D50" s="89"/>
      <c r="E50" s="65" t="s">
        <v>102</v>
      </c>
      <c r="F50" s="649" t="s">
        <v>105</v>
      </c>
      <c r="G50" s="650"/>
      <c r="H50" s="650"/>
      <c r="I50" s="650"/>
      <c r="J50" s="650"/>
      <c r="K50" s="650"/>
      <c r="L50" s="650"/>
      <c r="M50" s="650"/>
      <c r="N50" s="650"/>
      <c r="O50" s="650"/>
      <c r="P50" s="650"/>
      <c r="Q50" s="650"/>
      <c r="R50" s="650"/>
      <c r="S50" s="650"/>
      <c r="T50" s="650"/>
      <c r="U50" s="651"/>
      <c r="V50" s="416" t="s">
        <v>152</v>
      </c>
      <c r="W50" s="432"/>
      <c r="X50" s="416"/>
      <c r="Y50" s="432"/>
      <c r="Z50" s="389" t="s">
        <v>152</v>
      </c>
      <c r="AA50" s="390"/>
      <c r="AB50" s="389" t="s">
        <v>152</v>
      </c>
      <c r="AC50" s="390"/>
      <c r="AD50" s="416">
        <v>19.5</v>
      </c>
      <c r="AE50" s="432"/>
      <c r="AF50" s="416">
        <f t="shared" si="1"/>
        <v>585</v>
      </c>
      <c r="AG50" s="432"/>
      <c r="AH50" s="389">
        <f>AJ50+AL50</f>
        <v>342</v>
      </c>
      <c r="AI50" s="390"/>
      <c r="AJ50" s="389">
        <v>144</v>
      </c>
      <c r="AK50" s="662"/>
      <c r="AL50" s="389">
        <v>198</v>
      </c>
      <c r="AM50" s="390"/>
      <c r="AN50" s="416"/>
      <c r="AO50" s="432"/>
      <c r="AP50" s="662">
        <f t="shared" si="3"/>
        <v>243</v>
      </c>
      <c r="AQ50" s="390"/>
      <c r="AR50" s="416">
        <v>7</v>
      </c>
      <c r="AS50" s="417"/>
      <c r="AT50" s="550">
        <v>7</v>
      </c>
      <c r="AU50" s="432"/>
      <c r="AV50" s="416">
        <v>5</v>
      </c>
      <c r="AW50" s="417"/>
      <c r="AX50" s="550"/>
      <c r="AY50" s="432"/>
      <c r="AZ50" s="547"/>
      <c r="BA50" s="433"/>
      <c r="BB50" s="665"/>
      <c r="BC50" s="415"/>
      <c r="BD50" s="547"/>
      <c r="BE50" s="433"/>
      <c r="BF50" s="412"/>
      <c r="BG50" s="413"/>
      <c r="BH50" s="28"/>
      <c r="BI50" s="88"/>
      <c r="BJ50" s="88"/>
      <c r="BK50" s="88"/>
    </row>
    <row r="51" spans="2:63" s="3" customFormat="1" ht="25.5" customHeight="1" x14ac:dyDescent="0.3">
      <c r="B51" s="28"/>
      <c r="C51" s="678"/>
      <c r="D51" s="89"/>
      <c r="E51" s="65" t="s">
        <v>103</v>
      </c>
      <c r="F51" s="442" t="s">
        <v>106</v>
      </c>
      <c r="G51" s="443"/>
      <c r="H51" s="443"/>
      <c r="I51" s="443"/>
      <c r="J51" s="443"/>
      <c r="K51" s="443"/>
      <c r="L51" s="443"/>
      <c r="M51" s="443"/>
      <c r="N51" s="443"/>
      <c r="O51" s="443"/>
      <c r="P51" s="443"/>
      <c r="Q51" s="443"/>
      <c r="R51" s="443"/>
      <c r="S51" s="443"/>
      <c r="T51" s="443"/>
      <c r="U51" s="444"/>
      <c r="V51" s="391">
        <v>1.2</v>
      </c>
      <c r="W51" s="392"/>
      <c r="X51" s="391"/>
      <c r="Y51" s="392"/>
      <c r="Z51" s="323">
        <v>1.2</v>
      </c>
      <c r="AA51" s="324"/>
      <c r="AB51" s="323">
        <v>1.2</v>
      </c>
      <c r="AC51" s="324"/>
      <c r="AD51" s="391">
        <v>11</v>
      </c>
      <c r="AE51" s="392"/>
      <c r="AF51" s="391">
        <f t="shared" si="1"/>
        <v>330</v>
      </c>
      <c r="AG51" s="392"/>
      <c r="AH51" s="323">
        <f t="shared" ref="AH51:AH63" si="4">AJ51+AL51+AN51</f>
        <v>180</v>
      </c>
      <c r="AI51" s="324"/>
      <c r="AJ51" s="323">
        <v>108</v>
      </c>
      <c r="AK51" s="394"/>
      <c r="AL51" s="323">
        <v>36</v>
      </c>
      <c r="AM51" s="324"/>
      <c r="AN51" s="391">
        <v>36</v>
      </c>
      <c r="AO51" s="392"/>
      <c r="AP51" s="394">
        <f t="shared" si="3"/>
        <v>150</v>
      </c>
      <c r="AQ51" s="324"/>
      <c r="AR51" s="391">
        <v>5</v>
      </c>
      <c r="AS51" s="411"/>
      <c r="AT51" s="440">
        <v>5</v>
      </c>
      <c r="AU51" s="392"/>
      <c r="AV51" s="391"/>
      <c r="AW51" s="411"/>
      <c r="AX51" s="440"/>
      <c r="AY51" s="392"/>
      <c r="AZ51" s="483"/>
      <c r="BA51" s="643"/>
      <c r="BB51" s="637"/>
      <c r="BC51" s="413"/>
      <c r="BD51" s="483"/>
      <c r="BE51" s="643"/>
      <c r="BF51" s="412"/>
      <c r="BG51" s="413"/>
      <c r="BH51" s="28"/>
      <c r="BI51" s="88"/>
      <c r="BJ51" s="88"/>
      <c r="BK51" s="88"/>
    </row>
    <row r="52" spans="2:63" s="3" customFormat="1" ht="25.5" customHeight="1" x14ac:dyDescent="0.3">
      <c r="B52" s="28"/>
      <c r="C52" s="678"/>
      <c r="D52" s="538"/>
      <c r="E52" s="65" t="s">
        <v>104</v>
      </c>
      <c r="F52" s="442" t="s">
        <v>225</v>
      </c>
      <c r="G52" s="443"/>
      <c r="H52" s="443"/>
      <c r="I52" s="443"/>
      <c r="J52" s="443"/>
      <c r="K52" s="443"/>
      <c r="L52" s="443"/>
      <c r="M52" s="443"/>
      <c r="N52" s="443"/>
      <c r="O52" s="443"/>
      <c r="P52" s="443"/>
      <c r="Q52" s="443"/>
      <c r="R52" s="443"/>
      <c r="S52" s="443"/>
      <c r="T52" s="443"/>
      <c r="U52" s="444"/>
      <c r="V52" s="391"/>
      <c r="W52" s="392"/>
      <c r="X52" s="391">
        <v>1</v>
      </c>
      <c r="Y52" s="392"/>
      <c r="Z52" s="391"/>
      <c r="AA52" s="392"/>
      <c r="AB52" s="391">
        <v>1</v>
      </c>
      <c r="AC52" s="392"/>
      <c r="AD52" s="391">
        <v>4</v>
      </c>
      <c r="AE52" s="392"/>
      <c r="AF52" s="391">
        <f t="shared" si="1"/>
        <v>120</v>
      </c>
      <c r="AG52" s="392"/>
      <c r="AH52" s="323">
        <f t="shared" si="4"/>
        <v>72</v>
      </c>
      <c r="AI52" s="324"/>
      <c r="AJ52" s="391">
        <v>18</v>
      </c>
      <c r="AK52" s="393"/>
      <c r="AL52" s="391">
        <v>54</v>
      </c>
      <c r="AM52" s="392"/>
      <c r="AN52" s="391"/>
      <c r="AO52" s="392"/>
      <c r="AP52" s="394">
        <f t="shared" si="3"/>
        <v>48</v>
      </c>
      <c r="AQ52" s="324"/>
      <c r="AR52" s="391">
        <v>4</v>
      </c>
      <c r="AS52" s="411"/>
      <c r="AT52" s="440"/>
      <c r="AU52" s="392"/>
      <c r="AV52" s="391"/>
      <c r="AW52" s="411"/>
      <c r="AX52" s="440"/>
      <c r="AY52" s="392"/>
      <c r="AZ52" s="391"/>
      <c r="BA52" s="411"/>
      <c r="BB52" s="440"/>
      <c r="BC52" s="392"/>
      <c r="BD52" s="391"/>
      <c r="BE52" s="411"/>
      <c r="BF52" s="412"/>
      <c r="BG52" s="413"/>
      <c r="BH52" s="28"/>
      <c r="BI52" s="44"/>
      <c r="BJ52" s="657"/>
      <c r="BK52" s="657"/>
    </row>
    <row r="53" spans="2:63" s="3" customFormat="1" ht="25.5" customHeight="1" x14ac:dyDescent="0.3">
      <c r="B53" s="28"/>
      <c r="C53" s="678"/>
      <c r="D53" s="538"/>
      <c r="E53" s="65" t="s">
        <v>111</v>
      </c>
      <c r="F53" s="442" t="s">
        <v>107</v>
      </c>
      <c r="G53" s="443"/>
      <c r="H53" s="443"/>
      <c r="I53" s="443"/>
      <c r="J53" s="443"/>
      <c r="K53" s="443"/>
      <c r="L53" s="443"/>
      <c r="M53" s="443"/>
      <c r="N53" s="443"/>
      <c r="O53" s="443"/>
      <c r="P53" s="443"/>
      <c r="Q53" s="443"/>
      <c r="R53" s="443"/>
      <c r="S53" s="443"/>
      <c r="T53" s="443"/>
      <c r="U53" s="444"/>
      <c r="V53" s="391">
        <v>1.2</v>
      </c>
      <c r="W53" s="392"/>
      <c r="X53" s="391"/>
      <c r="Y53" s="392"/>
      <c r="Z53" s="391">
        <v>1.2</v>
      </c>
      <c r="AA53" s="392"/>
      <c r="AB53" s="391">
        <v>1.2</v>
      </c>
      <c r="AC53" s="392"/>
      <c r="AD53" s="391">
        <v>10</v>
      </c>
      <c r="AE53" s="392"/>
      <c r="AF53" s="391">
        <f t="shared" si="1"/>
        <v>300</v>
      </c>
      <c r="AG53" s="392"/>
      <c r="AH53" s="323">
        <f t="shared" si="4"/>
        <v>180</v>
      </c>
      <c r="AI53" s="324"/>
      <c r="AJ53" s="391">
        <v>72</v>
      </c>
      <c r="AK53" s="393"/>
      <c r="AL53" s="391">
        <v>108</v>
      </c>
      <c r="AM53" s="392"/>
      <c r="AN53" s="391"/>
      <c r="AO53" s="392"/>
      <c r="AP53" s="394">
        <f t="shared" si="3"/>
        <v>120</v>
      </c>
      <c r="AQ53" s="324"/>
      <c r="AR53" s="391">
        <v>5</v>
      </c>
      <c r="AS53" s="411"/>
      <c r="AT53" s="440">
        <v>5</v>
      </c>
      <c r="AU53" s="392"/>
      <c r="AV53" s="391"/>
      <c r="AW53" s="411"/>
      <c r="AX53" s="440"/>
      <c r="AY53" s="392"/>
      <c r="AZ53" s="391"/>
      <c r="BA53" s="411"/>
      <c r="BB53" s="440"/>
      <c r="BC53" s="392"/>
      <c r="BD53" s="391"/>
      <c r="BE53" s="411"/>
      <c r="BF53" s="412"/>
      <c r="BG53" s="413"/>
      <c r="BH53" s="28"/>
      <c r="BI53" s="44"/>
      <c r="BJ53" s="44"/>
      <c r="BK53" s="44"/>
    </row>
    <row r="54" spans="2:63" s="3" customFormat="1" ht="25.5" customHeight="1" x14ac:dyDescent="0.3">
      <c r="B54" s="28"/>
      <c r="C54" s="678"/>
      <c r="D54" s="538"/>
      <c r="E54" s="65" t="s">
        <v>112</v>
      </c>
      <c r="F54" s="442" t="s">
        <v>108</v>
      </c>
      <c r="G54" s="443"/>
      <c r="H54" s="443"/>
      <c r="I54" s="443"/>
      <c r="J54" s="443"/>
      <c r="K54" s="443"/>
      <c r="L54" s="443"/>
      <c r="M54" s="443"/>
      <c r="N54" s="443"/>
      <c r="O54" s="443"/>
      <c r="P54" s="443"/>
      <c r="Q54" s="443"/>
      <c r="R54" s="443"/>
      <c r="S54" s="443"/>
      <c r="T54" s="443"/>
      <c r="U54" s="443"/>
      <c r="V54" s="391"/>
      <c r="W54" s="392"/>
      <c r="X54" s="391">
        <v>2</v>
      </c>
      <c r="Y54" s="392"/>
      <c r="Z54" s="391"/>
      <c r="AA54" s="392"/>
      <c r="AB54" s="391">
        <v>2</v>
      </c>
      <c r="AC54" s="393"/>
      <c r="AD54" s="391">
        <v>4</v>
      </c>
      <c r="AE54" s="392"/>
      <c r="AF54" s="416">
        <f t="shared" si="1"/>
        <v>120</v>
      </c>
      <c r="AG54" s="432"/>
      <c r="AH54" s="389">
        <f t="shared" si="4"/>
        <v>72</v>
      </c>
      <c r="AI54" s="390"/>
      <c r="AJ54" s="391">
        <v>45</v>
      </c>
      <c r="AK54" s="393"/>
      <c r="AL54" s="391">
        <v>18</v>
      </c>
      <c r="AM54" s="392"/>
      <c r="AN54" s="391">
        <v>9</v>
      </c>
      <c r="AO54" s="392"/>
      <c r="AP54" s="662">
        <f t="shared" si="3"/>
        <v>48</v>
      </c>
      <c r="AQ54" s="390"/>
      <c r="AR54" s="393"/>
      <c r="AS54" s="411"/>
      <c r="AT54" s="393">
        <v>4</v>
      </c>
      <c r="AU54" s="392"/>
      <c r="AV54" s="391"/>
      <c r="AW54" s="393"/>
      <c r="AX54" s="440"/>
      <c r="AY54" s="392"/>
      <c r="AZ54" s="391"/>
      <c r="BA54" s="411"/>
      <c r="BB54" s="440"/>
      <c r="BC54" s="392"/>
      <c r="BD54" s="391"/>
      <c r="BE54" s="411"/>
      <c r="BF54" s="412"/>
      <c r="BG54" s="413"/>
      <c r="BH54" s="28"/>
      <c r="BI54" s="44"/>
      <c r="BJ54" s="44"/>
      <c r="BK54" s="44"/>
    </row>
    <row r="55" spans="2:63" s="3" customFormat="1" ht="34.5" customHeight="1" x14ac:dyDescent="0.3">
      <c r="B55" s="28"/>
      <c r="C55" s="678"/>
      <c r="D55" s="538"/>
      <c r="E55" s="65" t="s">
        <v>113</v>
      </c>
      <c r="F55" s="442" t="s">
        <v>109</v>
      </c>
      <c r="G55" s="443"/>
      <c r="H55" s="443"/>
      <c r="I55" s="443"/>
      <c r="J55" s="443"/>
      <c r="K55" s="443"/>
      <c r="L55" s="443"/>
      <c r="M55" s="443"/>
      <c r="N55" s="443"/>
      <c r="O55" s="443"/>
      <c r="P55" s="443"/>
      <c r="Q55" s="443"/>
      <c r="R55" s="443"/>
      <c r="S55" s="443"/>
      <c r="T55" s="443"/>
      <c r="U55" s="443"/>
      <c r="V55" s="391"/>
      <c r="W55" s="392"/>
      <c r="X55" s="391">
        <v>2</v>
      </c>
      <c r="Y55" s="392"/>
      <c r="Z55" s="391"/>
      <c r="AA55" s="392"/>
      <c r="AB55" s="391">
        <v>2</v>
      </c>
      <c r="AC55" s="393"/>
      <c r="AD55" s="391">
        <v>3.5</v>
      </c>
      <c r="AE55" s="392"/>
      <c r="AF55" s="391">
        <f t="shared" si="1"/>
        <v>105</v>
      </c>
      <c r="AG55" s="392"/>
      <c r="AH55" s="323">
        <f t="shared" si="4"/>
        <v>54</v>
      </c>
      <c r="AI55" s="324"/>
      <c r="AJ55" s="391">
        <v>18</v>
      </c>
      <c r="AK55" s="393"/>
      <c r="AL55" s="391">
        <v>36</v>
      </c>
      <c r="AM55" s="392"/>
      <c r="AN55" s="391"/>
      <c r="AO55" s="392"/>
      <c r="AP55" s="394">
        <f t="shared" si="3"/>
        <v>51</v>
      </c>
      <c r="AQ55" s="324"/>
      <c r="AR55" s="393"/>
      <c r="AS55" s="411"/>
      <c r="AT55" s="393">
        <v>3</v>
      </c>
      <c r="AU55" s="392"/>
      <c r="AV55" s="391"/>
      <c r="AW55" s="393"/>
      <c r="AX55" s="440"/>
      <c r="AY55" s="392"/>
      <c r="AZ55" s="391"/>
      <c r="BA55" s="411"/>
      <c r="BB55" s="393"/>
      <c r="BC55" s="392"/>
      <c r="BD55" s="393"/>
      <c r="BE55" s="411"/>
      <c r="BF55" s="393"/>
      <c r="BG55" s="392"/>
      <c r="BH55" s="28"/>
      <c r="BI55" s="44"/>
      <c r="BJ55" s="44"/>
      <c r="BK55" s="44"/>
    </row>
    <row r="56" spans="2:63" s="3" customFormat="1" ht="25.5" customHeight="1" x14ac:dyDescent="0.3">
      <c r="B56" s="28"/>
      <c r="C56" s="678"/>
      <c r="D56" s="538"/>
      <c r="E56" s="65" t="s">
        <v>114</v>
      </c>
      <c r="F56" s="649" t="s">
        <v>110</v>
      </c>
      <c r="G56" s="650"/>
      <c r="H56" s="650"/>
      <c r="I56" s="650"/>
      <c r="J56" s="650"/>
      <c r="K56" s="650"/>
      <c r="L56" s="650"/>
      <c r="M56" s="650"/>
      <c r="N56" s="650"/>
      <c r="O56" s="650"/>
      <c r="P56" s="650"/>
      <c r="Q56" s="650"/>
      <c r="R56" s="650"/>
      <c r="S56" s="650"/>
      <c r="T56" s="650"/>
      <c r="U56" s="651"/>
      <c r="V56" s="693">
        <v>3.4</v>
      </c>
      <c r="W56" s="694"/>
      <c r="X56" s="431"/>
      <c r="Y56" s="417"/>
      <c r="Z56" s="416">
        <v>3.4</v>
      </c>
      <c r="AA56" s="432"/>
      <c r="AB56" s="431">
        <v>3.4</v>
      </c>
      <c r="AC56" s="432"/>
      <c r="AD56" s="431">
        <v>11</v>
      </c>
      <c r="AE56" s="431"/>
      <c r="AF56" s="438">
        <f t="shared" si="1"/>
        <v>330</v>
      </c>
      <c r="AG56" s="664"/>
      <c r="AH56" s="416">
        <f t="shared" si="4"/>
        <v>216</v>
      </c>
      <c r="AI56" s="432"/>
      <c r="AJ56" s="416">
        <v>108</v>
      </c>
      <c r="AK56" s="431"/>
      <c r="AL56" s="416">
        <v>72</v>
      </c>
      <c r="AM56" s="432"/>
      <c r="AN56" s="416">
        <v>36</v>
      </c>
      <c r="AO56" s="432"/>
      <c r="AP56" s="431">
        <f t="shared" si="3"/>
        <v>114</v>
      </c>
      <c r="AQ56" s="432"/>
      <c r="AR56" s="547"/>
      <c r="AS56" s="433"/>
      <c r="AT56" s="550"/>
      <c r="AU56" s="432"/>
      <c r="AV56" s="416">
        <v>6</v>
      </c>
      <c r="AW56" s="417"/>
      <c r="AX56" s="550">
        <v>6</v>
      </c>
      <c r="AY56" s="432"/>
      <c r="AZ56" s="416"/>
      <c r="BA56" s="417"/>
      <c r="BB56" s="550"/>
      <c r="BC56" s="431"/>
      <c r="BD56" s="416"/>
      <c r="BE56" s="417"/>
      <c r="BF56" s="414"/>
      <c r="BG56" s="415"/>
      <c r="BH56" s="28"/>
      <c r="BI56" s="44"/>
      <c r="BJ56" s="44"/>
      <c r="BK56" s="44"/>
    </row>
    <row r="57" spans="2:63" s="3" customFormat="1" ht="25.5" customHeight="1" x14ac:dyDescent="0.3">
      <c r="B57" s="28"/>
      <c r="C57" s="678"/>
      <c r="D57" s="538"/>
      <c r="E57" s="65" t="s">
        <v>117</v>
      </c>
      <c r="F57" s="442" t="s">
        <v>115</v>
      </c>
      <c r="G57" s="443"/>
      <c r="H57" s="443"/>
      <c r="I57" s="443"/>
      <c r="J57" s="443"/>
      <c r="K57" s="443"/>
      <c r="L57" s="443"/>
      <c r="M57" s="443"/>
      <c r="N57" s="443"/>
      <c r="O57" s="443"/>
      <c r="P57" s="443"/>
      <c r="Q57" s="443"/>
      <c r="R57" s="443"/>
      <c r="S57" s="443"/>
      <c r="T57" s="443"/>
      <c r="U57" s="444"/>
      <c r="V57" s="460">
        <v>5</v>
      </c>
      <c r="W57" s="461"/>
      <c r="X57" s="393"/>
      <c r="Y57" s="411"/>
      <c r="Z57" s="391">
        <v>5</v>
      </c>
      <c r="AA57" s="392"/>
      <c r="AB57" s="393">
        <v>5</v>
      </c>
      <c r="AC57" s="392"/>
      <c r="AD57" s="393">
        <v>6</v>
      </c>
      <c r="AE57" s="393"/>
      <c r="AF57" s="421">
        <f t="shared" si="1"/>
        <v>180</v>
      </c>
      <c r="AG57" s="422"/>
      <c r="AH57" s="416">
        <f t="shared" si="4"/>
        <v>108</v>
      </c>
      <c r="AI57" s="432"/>
      <c r="AJ57" s="391">
        <v>54</v>
      </c>
      <c r="AK57" s="393"/>
      <c r="AL57" s="391">
        <v>36</v>
      </c>
      <c r="AM57" s="392"/>
      <c r="AN57" s="391">
        <v>18</v>
      </c>
      <c r="AO57" s="392"/>
      <c r="AP57" s="431">
        <f t="shared" si="3"/>
        <v>72</v>
      </c>
      <c r="AQ57" s="432"/>
      <c r="AR57" s="547"/>
      <c r="AS57" s="433"/>
      <c r="AT57" s="665"/>
      <c r="AU57" s="415"/>
      <c r="AV57" s="547"/>
      <c r="AW57" s="433"/>
      <c r="AX57" s="550"/>
      <c r="AY57" s="432"/>
      <c r="AZ57" s="416">
        <v>6</v>
      </c>
      <c r="BA57" s="417"/>
      <c r="BB57" s="550"/>
      <c r="BC57" s="431"/>
      <c r="BD57" s="391"/>
      <c r="BE57" s="411"/>
      <c r="BF57" s="412"/>
      <c r="BG57" s="413"/>
      <c r="BH57" s="28"/>
      <c r="BI57" s="44"/>
      <c r="BJ57" s="44"/>
      <c r="BK57" s="44"/>
    </row>
    <row r="58" spans="2:63" s="3" customFormat="1" ht="27" customHeight="1" x14ac:dyDescent="0.4">
      <c r="B58" s="28"/>
      <c r="C58" s="678"/>
      <c r="D58" s="475"/>
      <c r="E58" s="65" t="s">
        <v>118</v>
      </c>
      <c r="F58" s="649" t="s">
        <v>116</v>
      </c>
      <c r="G58" s="650"/>
      <c r="H58" s="650"/>
      <c r="I58" s="650"/>
      <c r="J58" s="650"/>
      <c r="K58" s="650"/>
      <c r="L58" s="650"/>
      <c r="M58" s="650"/>
      <c r="N58" s="650"/>
      <c r="O58" s="650"/>
      <c r="P58" s="650"/>
      <c r="Q58" s="650"/>
      <c r="R58" s="650"/>
      <c r="S58" s="650"/>
      <c r="T58" s="650"/>
      <c r="U58" s="651"/>
      <c r="V58" s="652"/>
      <c r="W58" s="653"/>
      <c r="X58" s="431">
        <v>1</v>
      </c>
      <c r="Y58" s="417"/>
      <c r="Z58" s="547"/>
      <c r="AA58" s="415"/>
      <c r="AB58" s="431">
        <v>1</v>
      </c>
      <c r="AC58" s="432"/>
      <c r="AD58" s="431">
        <v>3</v>
      </c>
      <c r="AE58" s="431"/>
      <c r="AF58" s="421">
        <f t="shared" si="1"/>
        <v>90</v>
      </c>
      <c r="AG58" s="422"/>
      <c r="AH58" s="416">
        <f t="shared" si="4"/>
        <v>54</v>
      </c>
      <c r="AI58" s="432"/>
      <c r="AJ58" s="416">
        <v>36</v>
      </c>
      <c r="AK58" s="431"/>
      <c r="AL58" s="416"/>
      <c r="AM58" s="432"/>
      <c r="AN58" s="416">
        <v>18</v>
      </c>
      <c r="AO58" s="432"/>
      <c r="AP58" s="431">
        <f t="shared" si="3"/>
        <v>36</v>
      </c>
      <c r="AQ58" s="432"/>
      <c r="AR58" s="416">
        <v>3</v>
      </c>
      <c r="AS58" s="417"/>
      <c r="AT58" s="665"/>
      <c r="AU58" s="415"/>
      <c r="AV58" s="547"/>
      <c r="AW58" s="433"/>
      <c r="AX58" s="550"/>
      <c r="AY58" s="432"/>
      <c r="AZ58" s="416"/>
      <c r="BA58" s="417"/>
      <c r="BB58" s="550"/>
      <c r="BC58" s="431"/>
      <c r="BD58" s="391"/>
      <c r="BE58" s="411"/>
      <c r="BF58" s="412"/>
      <c r="BG58" s="413"/>
      <c r="BH58" s="28"/>
      <c r="BI58" s="48"/>
      <c r="BJ58" s="48"/>
      <c r="BK58" s="48"/>
    </row>
    <row r="59" spans="2:63" s="3" customFormat="1" ht="31.5" customHeight="1" x14ac:dyDescent="0.3">
      <c r="B59" s="28"/>
      <c r="C59" s="678"/>
      <c r="D59" s="475"/>
      <c r="E59" s="65" t="s">
        <v>119</v>
      </c>
      <c r="F59" s="442" t="s">
        <v>122</v>
      </c>
      <c r="G59" s="443"/>
      <c r="H59" s="443"/>
      <c r="I59" s="443"/>
      <c r="J59" s="443"/>
      <c r="K59" s="443"/>
      <c r="L59" s="443"/>
      <c r="M59" s="443"/>
      <c r="N59" s="443"/>
      <c r="O59" s="443"/>
      <c r="P59" s="443"/>
      <c r="Q59" s="443"/>
      <c r="R59" s="443"/>
      <c r="S59" s="443"/>
      <c r="T59" s="443"/>
      <c r="U59" s="444"/>
      <c r="V59" s="693">
        <v>4</v>
      </c>
      <c r="W59" s="694"/>
      <c r="X59" s="431"/>
      <c r="Y59" s="417"/>
      <c r="Z59" s="547"/>
      <c r="AA59" s="415"/>
      <c r="AB59" s="431">
        <v>4</v>
      </c>
      <c r="AC59" s="432"/>
      <c r="AD59" s="431">
        <v>4</v>
      </c>
      <c r="AE59" s="431"/>
      <c r="AF59" s="421">
        <f t="shared" si="1"/>
        <v>120</v>
      </c>
      <c r="AG59" s="422"/>
      <c r="AH59" s="416">
        <f t="shared" si="4"/>
        <v>54</v>
      </c>
      <c r="AI59" s="432"/>
      <c r="AJ59" s="416">
        <v>36</v>
      </c>
      <c r="AK59" s="431"/>
      <c r="AL59" s="416"/>
      <c r="AM59" s="432"/>
      <c r="AN59" s="416">
        <v>18</v>
      </c>
      <c r="AO59" s="432"/>
      <c r="AP59" s="431">
        <f t="shared" si="3"/>
        <v>66</v>
      </c>
      <c r="AQ59" s="432"/>
      <c r="AR59" s="547"/>
      <c r="AS59" s="433"/>
      <c r="AT59" s="665"/>
      <c r="AU59" s="415"/>
      <c r="AV59" s="547"/>
      <c r="AW59" s="433"/>
      <c r="AX59" s="550">
        <v>3</v>
      </c>
      <c r="AY59" s="432"/>
      <c r="AZ59" s="416"/>
      <c r="BA59" s="417"/>
      <c r="BB59" s="550"/>
      <c r="BC59" s="431"/>
      <c r="BD59" s="391"/>
      <c r="BE59" s="411"/>
      <c r="BF59" s="412"/>
      <c r="BG59" s="413"/>
      <c r="BH59" s="28"/>
      <c r="BI59" s="48"/>
      <c r="BJ59" s="48"/>
      <c r="BK59" s="48"/>
    </row>
    <row r="60" spans="2:63" s="3" customFormat="1" ht="27" customHeight="1" x14ac:dyDescent="0.55000000000000004">
      <c r="B60" s="28"/>
      <c r="C60" s="678"/>
      <c r="D60" s="475"/>
      <c r="E60" s="65" t="s">
        <v>120</v>
      </c>
      <c r="F60" s="442" t="s">
        <v>123</v>
      </c>
      <c r="G60" s="443"/>
      <c r="H60" s="443"/>
      <c r="I60" s="443"/>
      <c r="J60" s="443"/>
      <c r="K60" s="443"/>
      <c r="L60" s="443"/>
      <c r="M60" s="443"/>
      <c r="N60" s="443"/>
      <c r="O60" s="443"/>
      <c r="P60" s="443"/>
      <c r="Q60" s="443"/>
      <c r="R60" s="443"/>
      <c r="S60" s="443"/>
      <c r="T60" s="443"/>
      <c r="U60" s="444"/>
      <c r="V60" s="693">
        <v>6</v>
      </c>
      <c r="W60" s="694"/>
      <c r="X60" s="431"/>
      <c r="Y60" s="417"/>
      <c r="Z60" s="416">
        <v>6</v>
      </c>
      <c r="AA60" s="432"/>
      <c r="AB60" s="431">
        <v>6</v>
      </c>
      <c r="AC60" s="432"/>
      <c r="AD60" s="431">
        <v>6</v>
      </c>
      <c r="AE60" s="431"/>
      <c r="AF60" s="421">
        <f t="shared" si="1"/>
        <v>180</v>
      </c>
      <c r="AG60" s="422"/>
      <c r="AH60" s="416">
        <f t="shared" si="4"/>
        <v>90</v>
      </c>
      <c r="AI60" s="432"/>
      <c r="AJ60" s="416">
        <v>36</v>
      </c>
      <c r="AK60" s="431"/>
      <c r="AL60" s="416">
        <v>36</v>
      </c>
      <c r="AM60" s="432"/>
      <c r="AN60" s="416">
        <v>18</v>
      </c>
      <c r="AO60" s="432"/>
      <c r="AP60" s="431">
        <f t="shared" si="3"/>
        <v>90</v>
      </c>
      <c r="AQ60" s="432"/>
      <c r="AR60" s="547"/>
      <c r="AS60" s="433"/>
      <c r="AT60" s="665"/>
      <c r="AU60" s="415"/>
      <c r="AV60" s="547"/>
      <c r="AW60" s="433"/>
      <c r="AX60" s="550"/>
      <c r="AY60" s="432"/>
      <c r="AZ60" s="416"/>
      <c r="BA60" s="417"/>
      <c r="BB60" s="550">
        <v>5</v>
      </c>
      <c r="BC60" s="431"/>
      <c r="BD60" s="391"/>
      <c r="BE60" s="411"/>
      <c r="BF60" s="412"/>
      <c r="BG60" s="413"/>
      <c r="BH60" s="119"/>
      <c r="BI60" s="120"/>
      <c r="BJ60" s="48"/>
      <c r="BK60" s="48"/>
    </row>
    <row r="61" spans="2:63" s="3" customFormat="1" ht="27" customHeight="1" x14ac:dyDescent="0.3">
      <c r="B61" s="28"/>
      <c r="C61" s="678"/>
      <c r="D61" s="475"/>
      <c r="E61" s="65" t="s">
        <v>121</v>
      </c>
      <c r="F61" s="442" t="s">
        <v>124</v>
      </c>
      <c r="G61" s="443"/>
      <c r="H61" s="443"/>
      <c r="I61" s="443"/>
      <c r="J61" s="443"/>
      <c r="K61" s="443"/>
      <c r="L61" s="443"/>
      <c r="M61" s="443"/>
      <c r="N61" s="443"/>
      <c r="O61" s="443"/>
      <c r="P61" s="443"/>
      <c r="Q61" s="443"/>
      <c r="R61" s="443"/>
      <c r="S61" s="443"/>
      <c r="T61" s="443"/>
      <c r="U61" s="444"/>
      <c r="V61" s="693">
        <v>5</v>
      </c>
      <c r="W61" s="694"/>
      <c r="X61" s="431"/>
      <c r="Y61" s="417"/>
      <c r="Z61" s="416"/>
      <c r="AA61" s="432"/>
      <c r="AB61" s="431">
        <v>5</v>
      </c>
      <c r="AC61" s="432"/>
      <c r="AD61" s="431">
        <v>4</v>
      </c>
      <c r="AE61" s="431"/>
      <c r="AF61" s="421">
        <f t="shared" si="1"/>
        <v>120</v>
      </c>
      <c r="AG61" s="422"/>
      <c r="AH61" s="416">
        <f t="shared" si="4"/>
        <v>72</v>
      </c>
      <c r="AI61" s="432"/>
      <c r="AJ61" s="416">
        <v>36</v>
      </c>
      <c r="AK61" s="431"/>
      <c r="AL61" s="416">
        <v>18</v>
      </c>
      <c r="AM61" s="432"/>
      <c r="AN61" s="416">
        <v>18</v>
      </c>
      <c r="AO61" s="432"/>
      <c r="AP61" s="431">
        <f t="shared" si="3"/>
        <v>48</v>
      </c>
      <c r="AQ61" s="432"/>
      <c r="AR61" s="547"/>
      <c r="AS61" s="433"/>
      <c r="AT61" s="665"/>
      <c r="AU61" s="415"/>
      <c r="AV61" s="547"/>
      <c r="AW61" s="433"/>
      <c r="AX61" s="550"/>
      <c r="AY61" s="432"/>
      <c r="AZ61" s="416">
        <v>4</v>
      </c>
      <c r="BA61" s="417"/>
      <c r="BB61" s="550"/>
      <c r="BC61" s="431"/>
      <c r="BD61" s="391"/>
      <c r="BE61" s="411"/>
      <c r="BF61" s="412"/>
      <c r="BG61" s="413"/>
      <c r="BH61" s="121"/>
      <c r="BI61" s="120"/>
      <c r="BJ61" s="48"/>
      <c r="BK61" s="48"/>
    </row>
    <row r="62" spans="2:63" s="3" customFormat="1" ht="27" customHeight="1" x14ac:dyDescent="0.4">
      <c r="B62" s="28"/>
      <c r="C62" s="678"/>
      <c r="D62" s="475"/>
      <c r="E62" s="65" t="s">
        <v>172</v>
      </c>
      <c r="F62" s="442" t="s">
        <v>125</v>
      </c>
      <c r="G62" s="443"/>
      <c r="H62" s="443"/>
      <c r="I62" s="443"/>
      <c r="J62" s="443"/>
      <c r="K62" s="443"/>
      <c r="L62" s="443"/>
      <c r="M62" s="443"/>
      <c r="N62" s="443"/>
      <c r="O62" s="443"/>
      <c r="P62" s="443"/>
      <c r="Q62" s="443"/>
      <c r="R62" s="443"/>
      <c r="S62" s="443"/>
      <c r="T62" s="443"/>
      <c r="U62" s="444"/>
      <c r="V62" s="652"/>
      <c r="W62" s="653"/>
      <c r="X62" s="431">
        <v>8</v>
      </c>
      <c r="Y62" s="417"/>
      <c r="Z62" s="416"/>
      <c r="AA62" s="432"/>
      <c r="AB62" s="431">
        <v>8</v>
      </c>
      <c r="AC62" s="432"/>
      <c r="AD62" s="431">
        <v>4</v>
      </c>
      <c r="AE62" s="431"/>
      <c r="AF62" s="438">
        <f t="shared" si="1"/>
        <v>120</v>
      </c>
      <c r="AG62" s="664"/>
      <c r="AH62" s="416">
        <f t="shared" si="4"/>
        <v>72</v>
      </c>
      <c r="AI62" s="432"/>
      <c r="AJ62" s="416">
        <v>36</v>
      </c>
      <c r="AK62" s="431"/>
      <c r="AL62" s="416">
        <v>18</v>
      </c>
      <c r="AM62" s="432"/>
      <c r="AN62" s="416">
        <v>18</v>
      </c>
      <c r="AO62" s="432"/>
      <c r="AP62" s="431">
        <f t="shared" si="3"/>
        <v>48</v>
      </c>
      <c r="AQ62" s="432"/>
      <c r="AR62" s="547"/>
      <c r="AS62" s="433"/>
      <c r="AT62" s="665"/>
      <c r="AU62" s="415"/>
      <c r="AV62" s="547"/>
      <c r="AW62" s="433"/>
      <c r="AX62" s="550"/>
      <c r="AY62" s="432"/>
      <c r="AZ62" s="416"/>
      <c r="BA62" s="417"/>
      <c r="BB62" s="550"/>
      <c r="BC62" s="431"/>
      <c r="BD62" s="391"/>
      <c r="BE62" s="411"/>
      <c r="BF62" s="393">
        <v>8</v>
      </c>
      <c r="BG62" s="392"/>
      <c r="BH62" s="121"/>
      <c r="BI62" s="120"/>
      <c r="BJ62" s="48"/>
      <c r="BK62" s="48"/>
    </row>
    <row r="63" spans="2:63" s="3" customFormat="1" ht="27" customHeight="1" x14ac:dyDescent="0.3">
      <c r="B63" s="28"/>
      <c r="C63" s="678"/>
      <c r="D63" s="475"/>
      <c r="E63" s="65" t="s">
        <v>173</v>
      </c>
      <c r="F63" s="649" t="s">
        <v>126</v>
      </c>
      <c r="G63" s="650"/>
      <c r="H63" s="650"/>
      <c r="I63" s="650"/>
      <c r="J63" s="650"/>
      <c r="K63" s="650"/>
      <c r="L63" s="650"/>
      <c r="M63" s="650"/>
      <c r="N63" s="650"/>
      <c r="O63" s="650"/>
      <c r="P63" s="650"/>
      <c r="Q63" s="650"/>
      <c r="R63" s="650"/>
      <c r="S63" s="650"/>
      <c r="T63" s="650"/>
      <c r="U63" s="651"/>
      <c r="V63" s="460">
        <v>6</v>
      </c>
      <c r="W63" s="461"/>
      <c r="X63" s="393"/>
      <c r="Y63" s="411"/>
      <c r="Z63" s="391">
        <v>6</v>
      </c>
      <c r="AA63" s="392"/>
      <c r="AB63" s="393">
        <v>6</v>
      </c>
      <c r="AC63" s="392"/>
      <c r="AD63" s="431">
        <v>6.5</v>
      </c>
      <c r="AE63" s="431"/>
      <c r="AF63" s="438">
        <f>AD63*30</f>
        <v>195</v>
      </c>
      <c r="AG63" s="664"/>
      <c r="AH63" s="391">
        <f t="shared" si="4"/>
        <v>108</v>
      </c>
      <c r="AI63" s="392"/>
      <c r="AJ63" s="391">
        <v>54</v>
      </c>
      <c r="AK63" s="393"/>
      <c r="AL63" s="391">
        <v>36</v>
      </c>
      <c r="AM63" s="392"/>
      <c r="AN63" s="391">
        <v>18</v>
      </c>
      <c r="AO63" s="392"/>
      <c r="AP63" s="431">
        <f t="shared" si="3"/>
        <v>87</v>
      </c>
      <c r="AQ63" s="432"/>
      <c r="AR63" s="547"/>
      <c r="AS63" s="433"/>
      <c r="AT63" s="665"/>
      <c r="AU63" s="415"/>
      <c r="AV63" s="547"/>
      <c r="AW63" s="433"/>
      <c r="AX63" s="550"/>
      <c r="AY63" s="432"/>
      <c r="AZ63" s="416"/>
      <c r="BA63" s="417"/>
      <c r="BB63" s="550">
        <v>6</v>
      </c>
      <c r="BC63" s="431"/>
      <c r="BD63" s="391"/>
      <c r="BE63" s="411"/>
      <c r="BF63" s="412"/>
      <c r="BG63" s="413"/>
      <c r="BH63" s="121"/>
      <c r="BI63" s="120"/>
      <c r="BJ63" s="48"/>
      <c r="BK63" s="48"/>
    </row>
    <row r="64" spans="2:63" s="3" customFormat="1" ht="25.5" customHeight="1" x14ac:dyDescent="0.4">
      <c r="B64" s="28"/>
      <c r="C64" s="678"/>
      <c r="D64" s="475"/>
      <c r="E64" s="65" t="s">
        <v>174</v>
      </c>
      <c r="F64" s="649" t="s">
        <v>143</v>
      </c>
      <c r="G64" s="650"/>
      <c r="H64" s="650"/>
      <c r="I64" s="650"/>
      <c r="J64" s="650"/>
      <c r="K64" s="650"/>
      <c r="L64" s="650"/>
      <c r="M64" s="650"/>
      <c r="N64" s="650"/>
      <c r="O64" s="650"/>
      <c r="P64" s="650"/>
      <c r="Q64" s="650"/>
      <c r="R64" s="650"/>
      <c r="S64" s="650"/>
      <c r="T64" s="650"/>
      <c r="U64" s="651"/>
      <c r="V64" s="652"/>
      <c r="W64" s="653"/>
      <c r="X64" s="431">
        <v>7</v>
      </c>
      <c r="Y64" s="417"/>
      <c r="Z64" s="547"/>
      <c r="AA64" s="415"/>
      <c r="AB64" s="431">
        <v>7</v>
      </c>
      <c r="AC64" s="432"/>
      <c r="AD64" s="431">
        <v>4</v>
      </c>
      <c r="AE64" s="431"/>
      <c r="AF64" s="438">
        <v>120</v>
      </c>
      <c r="AG64" s="664"/>
      <c r="AH64" s="416">
        <v>72</v>
      </c>
      <c r="AI64" s="432"/>
      <c r="AJ64" s="416">
        <v>36</v>
      </c>
      <c r="AK64" s="431"/>
      <c r="AL64" s="416">
        <v>36</v>
      </c>
      <c r="AM64" s="432"/>
      <c r="AN64" s="416"/>
      <c r="AO64" s="432"/>
      <c r="AP64" s="431">
        <v>48</v>
      </c>
      <c r="AQ64" s="432"/>
      <c r="AR64" s="414"/>
      <c r="AS64" s="433"/>
      <c r="AT64" s="414"/>
      <c r="AU64" s="415"/>
      <c r="AV64" s="547"/>
      <c r="AW64" s="433"/>
      <c r="AX64" s="550"/>
      <c r="AY64" s="432"/>
      <c r="AZ64" s="416"/>
      <c r="BA64" s="417"/>
      <c r="BB64" s="550"/>
      <c r="BC64" s="431"/>
      <c r="BD64" s="416">
        <v>4</v>
      </c>
      <c r="BE64" s="417"/>
      <c r="BF64" s="414"/>
      <c r="BG64" s="415"/>
      <c r="BH64" s="121"/>
      <c r="BI64" s="120"/>
      <c r="BJ64" s="48"/>
      <c r="BK64" s="48"/>
    </row>
    <row r="65" spans="2:63" s="3" customFormat="1" ht="25.5" customHeight="1" thickBot="1" x14ac:dyDescent="0.35">
      <c r="B65" s="28"/>
      <c r="C65" s="678"/>
      <c r="D65" s="475"/>
      <c r="E65" s="65" t="s">
        <v>175</v>
      </c>
      <c r="F65" s="442" t="s">
        <v>85</v>
      </c>
      <c r="G65" s="443"/>
      <c r="H65" s="443"/>
      <c r="I65" s="443"/>
      <c r="J65" s="443"/>
      <c r="K65" s="443"/>
      <c r="L65" s="443"/>
      <c r="M65" s="443"/>
      <c r="N65" s="443"/>
      <c r="O65" s="443"/>
      <c r="P65" s="443"/>
      <c r="Q65" s="443"/>
      <c r="R65" s="443"/>
      <c r="S65" s="443"/>
      <c r="T65" s="443"/>
      <c r="U65" s="444"/>
      <c r="V65" s="391"/>
      <c r="W65" s="392"/>
      <c r="X65" s="393">
        <v>7</v>
      </c>
      <c r="Y65" s="411"/>
      <c r="Z65" s="391"/>
      <c r="AA65" s="411"/>
      <c r="AB65" s="391">
        <v>7</v>
      </c>
      <c r="AC65" s="411"/>
      <c r="AD65" s="391">
        <v>4</v>
      </c>
      <c r="AE65" s="411"/>
      <c r="AF65" s="391">
        <v>120</v>
      </c>
      <c r="AG65" s="411"/>
      <c r="AH65" s="391">
        <v>72</v>
      </c>
      <c r="AI65" s="392"/>
      <c r="AJ65" s="391">
        <v>36</v>
      </c>
      <c r="AK65" s="393"/>
      <c r="AL65" s="391">
        <v>28</v>
      </c>
      <c r="AM65" s="392"/>
      <c r="AN65" s="391">
        <v>8</v>
      </c>
      <c r="AO65" s="392"/>
      <c r="AP65" s="393">
        <v>48</v>
      </c>
      <c r="AQ65" s="392"/>
      <c r="AR65" s="393"/>
      <c r="AS65" s="411"/>
      <c r="AT65" s="393"/>
      <c r="AU65" s="411"/>
      <c r="AV65" s="391"/>
      <c r="AW65" s="411"/>
      <c r="AX65" s="393"/>
      <c r="AY65" s="411"/>
      <c r="AZ65" s="391"/>
      <c r="BA65" s="411"/>
      <c r="BB65" s="393"/>
      <c r="BC65" s="411"/>
      <c r="BD65" s="391">
        <v>4</v>
      </c>
      <c r="BE65" s="411"/>
      <c r="BF65" s="393"/>
      <c r="BG65" s="392"/>
      <c r="BH65" s="121"/>
      <c r="BI65" s="120"/>
      <c r="BJ65" s="48"/>
      <c r="BK65" s="48"/>
    </row>
    <row r="66" spans="2:63" s="3" customFormat="1" ht="25.5" customHeight="1" thickBot="1" x14ac:dyDescent="0.4">
      <c r="B66" s="28"/>
      <c r="C66" s="678"/>
      <c r="D66" s="475"/>
      <c r="E66" s="647" t="s">
        <v>189</v>
      </c>
      <c r="F66" s="648"/>
      <c r="G66" s="648"/>
      <c r="H66" s="648"/>
      <c r="I66" s="648"/>
      <c r="J66" s="648"/>
      <c r="K66" s="648"/>
      <c r="L66" s="648"/>
      <c r="M66" s="648"/>
      <c r="N66" s="648"/>
      <c r="O66" s="648"/>
      <c r="P66" s="648"/>
      <c r="Q66" s="648"/>
      <c r="R66" s="648"/>
      <c r="S66" s="648"/>
      <c r="T66" s="648"/>
      <c r="U66" s="648"/>
      <c r="V66" s="403">
        <v>14</v>
      </c>
      <c r="W66" s="459"/>
      <c r="X66" s="472">
        <v>13</v>
      </c>
      <c r="Y66" s="404"/>
      <c r="Z66" s="403">
        <v>12</v>
      </c>
      <c r="AA66" s="404"/>
      <c r="AB66" s="403">
        <v>27</v>
      </c>
      <c r="AC66" s="404"/>
      <c r="AD66" s="403">
        <f>SUM(AD46:AD65)</f>
        <v>119.5</v>
      </c>
      <c r="AE66" s="404"/>
      <c r="AF66" s="403">
        <f>SUM(AF46:AF65)</f>
        <v>3585</v>
      </c>
      <c r="AG66" s="404"/>
      <c r="AH66" s="403">
        <f t="shared" ref="AH66" si="5">SUM(AH46:AH65)</f>
        <v>2178</v>
      </c>
      <c r="AI66" s="404"/>
      <c r="AJ66" s="403">
        <f t="shared" ref="AJ66" si="6">SUM(AJ46:AJ65)</f>
        <v>909</v>
      </c>
      <c r="AK66" s="472"/>
      <c r="AL66" s="403">
        <f t="shared" ref="AL66" si="7">SUM(AL46:AL65)</f>
        <v>1054</v>
      </c>
      <c r="AM66" s="459"/>
      <c r="AN66" s="403">
        <f t="shared" ref="AN66" si="8">SUM(AN46:AN65)</f>
        <v>215</v>
      </c>
      <c r="AO66" s="459"/>
      <c r="AP66" s="472">
        <f t="shared" ref="AP66" si="9">SUM(AP46:AP65)</f>
        <v>1407</v>
      </c>
      <c r="AQ66" s="404"/>
      <c r="AR66" s="403">
        <f>SUM(AR46:AR65)</f>
        <v>30</v>
      </c>
      <c r="AS66" s="404"/>
      <c r="AT66" s="472">
        <f>SUM(AT46:AT65)</f>
        <v>30</v>
      </c>
      <c r="AU66" s="404"/>
      <c r="AV66" s="403">
        <f>SUM(AV46:AV65)</f>
        <v>15</v>
      </c>
      <c r="AW66" s="404"/>
      <c r="AX66" s="472">
        <f>SUM(AX46:AX65)</f>
        <v>13</v>
      </c>
      <c r="AY66" s="404"/>
      <c r="AZ66" s="403">
        <f>SUM(AZ46:AZ65)</f>
        <v>10</v>
      </c>
      <c r="BA66" s="404"/>
      <c r="BB66" s="472">
        <f>SUM(BB46:BB65)</f>
        <v>11</v>
      </c>
      <c r="BC66" s="404"/>
      <c r="BD66" s="403">
        <f>SUM(BD46:BD65)</f>
        <v>8</v>
      </c>
      <c r="BE66" s="404"/>
      <c r="BF66" s="403">
        <f>SUM(BF46:BF65)</f>
        <v>8</v>
      </c>
      <c r="BG66" s="404"/>
      <c r="BH66" s="121"/>
      <c r="BI66" s="120"/>
      <c r="BJ66" s="48"/>
      <c r="BK66" s="48"/>
    </row>
    <row r="67" spans="2:63" s="3" customFormat="1" ht="25.5" customHeight="1" thickBot="1" x14ac:dyDescent="0.35">
      <c r="B67" s="28"/>
      <c r="C67" s="678"/>
      <c r="D67" s="475"/>
      <c r="E67" s="463" t="s">
        <v>176</v>
      </c>
      <c r="F67" s="464"/>
      <c r="G67" s="464"/>
      <c r="H67" s="464"/>
      <c r="I67" s="464"/>
      <c r="J67" s="464"/>
      <c r="K67" s="464"/>
      <c r="L67" s="464"/>
      <c r="M67" s="464"/>
      <c r="N67" s="464"/>
      <c r="O67" s="464"/>
      <c r="P67" s="464"/>
      <c r="Q67" s="464"/>
      <c r="R67" s="464"/>
      <c r="S67" s="464"/>
      <c r="T67" s="464"/>
      <c r="U67" s="464"/>
      <c r="V67" s="646"/>
      <c r="W67" s="646"/>
      <c r="X67" s="464"/>
      <c r="Y67" s="464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464"/>
      <c r="AL67" s="464"/>
      <c r="AM67" s="464"/>
      <c r="AN67" s="464"/>
      <c r="AO67" s="464"/>
      <c r="AP67" s="464"/>
      <c r="AQ67" s="464"/>
      <c r="AR67" s="464"/>
      <c r="AS67" s="464"/>
      <c r="AT67" s="464"/>
      <c r="AU67" s="464"/>
      <c r="AV67" s="464"/>
      <c r="AW67" s="464"/>
      <c r="AX67" s="464"/>
      <c r="AY67" s="464"/>
      <c r="AZ67" s="464"/>
      <c r="BA67" s="464"/>
      <c r="BB67" s="464"/>
      <c r="BC67" s="464"/>
      <c r="BD67" s="464"/>
      <c r="BE67" s="464"/>
      <c r="BF67" s="464"/>
      <c r="BG67" s="465"/>
      <c r="BH67" s="121"/>
      <c r="BI67" s="120"/>
      <c r="BJ67" s="48"/>
      <c r="BK67" s="48"/>
    </row>
    <row r="68" spans="2:63" s="3" customFormat="1" ht="47.4" customHeight="1" x14ac:dyDescent="0.4">
      <c r="B68" s="28"/>
      <c r="C68" s="678"/>
      <c r="D68" s="475"/>
      <c r="E68" s="66" t="s">
        <v>127</v>
      </c>
      <c r="F68" s="443" t="s">
        <v>244</v>
      </c>
      <c r="G68" s="443"/>
      <c r="H68" s="443"/>
      <c r="I68" s="443"/>
      <c r="J68" s="443"/>
      <c r="K68" s="443"/>
      <c r="L68" s="443"/>
      <c r="M68" s="443"/>
      <c r="N68" s="443"/>
      <c r="O68" s="443"/>
      <c r="P68" s="443"/>
      <c r="Q68" s="443"/>
      <c r="R68" s="443"/>
      <c r="S68" s="443"/>
      <c r="T68" s="443"/>
      <c r="U68" s="444"/>
      <c r="V68" s="391"/>
      <c r="W68" s="392"/>
      <c r="X68" s="393">
        <v>4</v>
      </c>
      <c r="Y68" s="392"/>
      <c r="Z68" s="323">
        <v>4</v>
      </c>
      <c r="AA68" s="324"/>
      <c r="AB68" s="394">
        <v>4</v>
      </c>
      <c r="AC68" s="394"/>
      <c r="AD68" s="323">
        <v>4.5</v>
      </c>
      <c r="AE68" s="394"/>
      <c r="AF68" s="391">
        <f t="shared" ref="AF68" si="10">AD68*30</f>
        <v>135</v>
      </c>
      <c r="AG68" s="392"/>
      <c r="AH68" s="460">
        <f t="shared" ref="AH68" si="11">AJ68+AL68+AN68</f>
        <v>63</v>
      </c>
      <c r="AI68" s="461"/>
      <c r="AJ68" s="393">
        <v>27</v>
      </c>
      <c r="AK68" s="392"/>
      <c r="AL68" s="391">
        <v>18</v>
      </c>
      <c r="AM68" s="392"/>
      <c r="AN68" s="384">
        <v>18</v>
      </c>
      <c r="AO68" s="462"/>
      <c r="AP68" s="384">
        <f t="shared" ref="AP68:AP73" si="12">AF68-AH68</f>
        <v>72</v>
      </c>
      <c r="AQ68" s="387"/>
      <c r="AR68" s="454"/>
      <c r="AS68" s="455"/>
      <c r="AT68" s="375"/>
      <c r="AU68" s="456"/>
      <c r="AV68" s="454"/>
      <c r="AW68" s="455"/>
      <c r="AX68" s="455">
        <v>3.5</v>
      </c>
      <c r="AY68" s="456"/>
      <c r="AZ68" s="454"/>
      <c r="BA68" s="455"/>
      <c r="BB68" s="375"/>
      <c r="BC68" s="456"/>
      <c r="BD68" s="454"/>
      <c r="BE68" s="455"/>
      <c r="BF68" s="455"/>
      <c r="BG68" s="456"/>
      <c r="BH68" s="121"/>
      <c r="BI68" s="120"/>
      <c r="BJ68" s="48"/>
      <c r="BK68" s="48"/>
    </row>
    <row r="69" spans="2:63" s="3" customFormat="1" ht="47.4" customHeight="1" x14ac:dyDescent="0.4">
      <c r="B69" s="28"/>
      <c r="C69" s="678"/>
      <c r="D69" s="475"/>
      <c r="E69" s="66" t="s">
        <v>128</v>
      </c>
      <c r="F69" s="443" t="s">
        <v>138</v>
      </c>
      <c r="G69" s="443"/>
      <c r="H69" s="443"/>
      <c r="I69" s="443"/>
      <c r="J69" s="443"/>
      <c r="K69" s="443"/>
      <c r="L69" s="443"/>
      <c r="M69" s="443"/>
      <c r="N69" s="443"/>
      <c r="O69" s="443"/>
      <c r="P69" s="443"/>
      <c r="Q69" s="443"/>
      <c r="R69" s="443"/>
      <c r="S69" s="443"/>
      <c r="T69" s="443"/>
      <c r="U69" s="444"/>
      <c r="V69" s="391">
        <v>5</v>
      </c>
      <c r="W69" s="392"/>
      <c r="X69" s="393">
        <v>6</v>
      </c>
      <c r="Y69" s="392"/>
      <c r="Z69" s="323"/>
      <c r="AA69" s="324"/>
      <c r="AB69" s="394">
        <v>5.6</v>
      </c>
      <c r="AC69" s="394"/>
      <c r="AD69" s="323">
        <v>8</v>
      </c>
      <c r="AE69" s="394"/>
      <c r="AF69" s="391">
        <f>AD69*30</f>
        <v>240</v>
      </c>
      <c r="AG69" s="392"/>
      <c r="AH69" s="460">
        <f>AJ69+AL69+AN69</f>
        <v>126</v>
      </c>
      <c r="AI69" s="461"/>
      <c r="AJ69" s="393">
        <v>54</v>
      </c>
      <c r="AK69" s="392"/>
      <c r="AL69" s="391">
        <v>36</v>
      </c>
      <c r="AM69" s="392"/>
      <c r="AN69" s="384">
        <v>36</v>
      </c>
      <c r="AO69" s="462"/>
      <c r="AP69" s="384">
        <f t="shared" si="12"/>
        <v>114</v>
      </c>
      <c r="AQ69" s="387"/>
      <c r="AR69" s="454"/>
      <c r="AS69" s="455"/>
      <c r="AT69" s="375"/>
      <c r="AU69" s="456"/>
      <c r="AV69" s="454"/>
      <c r="AW69" s="455"/>
      <c r="AX69" s="455"/>
      <c r="AY69" s="456"/>
      <c r="AZ69" s="644">
        <v>3</v>
      </c>
      <c r="BA69" s="645"/>
      <c r="BB69" s="384">
        <v>4</v>
      </c>
      <c r="BC69" s="462"/>
      <c r="BD69" s="454"/>
      <c r="BE69" s="455"/>
      <c r="BF69" s="455"/>
      <c r="BG69" s="456"/>
      <c r="BH69" s="121"/>
      <c r="BI69" s="120"/>
      <c r="BJ69" s="48"/>
      <c r="BK69" s="48"/>
    </row>
    <row r="70" spans="2:63" s="3" customFormat="1" ht="55.2" customHeight="1" x14ac:dyDescent="0.4">
      <c r="B70" s="28"/>
      <c r="C70" s="678"/>
      <c r="D70" s="475"/>
      <c r="E70" s="66" t="s">
        <v>129</v>
      </c>
      <c r="F70" s="443" t="s">
        <v>194</v>
      </c>
      <c r="G70" s="443"/>
      <c r="H70" s="443"/>
      <c r="I70" s="443"/>
      <c r="J70" s="443"/>
      <c r="K70" s="443"/>
      <c r="L70" s="443"/>
      <c r="M70" s="443"/>
      <c r="N70" s="443"/>
      <c r="O70" s="443"/>
      <c r="P70" s="443"/>
      <c r="Q70" s="443"/>
      <c r="R70" s="443"/>
      <c r="S70" s="443"/>
      <c r="T70" s="443"/>
      <c r="U70" s="444"/>
      <c r="V70" s="79"/>
      <c r="W70" s="80"/>
      <c r="X70" s="391">
        <v>6</v>
      </c>
      <c r="Y70" s="392"/>
      <c r="Z70" s="82"/>
      <c r="AA70" s="83"/>
      <c r="AB70" s="84"/>
      <c r="AC70" s="84"/>
      <c r="AD70" s="323">
        <v>1.5</v>
      </c>
      <c r="AE70" s="324"/>
      <c r="AF70" s="391">
        <f>AD70*30</f>
        <v>45</v>
      </c>
      <c r="AG70" s="392"/>
      <c r="AH70" s="85"/>
      <c r="AI70" s="86"/>
      <c r="AJ70" s="81"/>
      <c r="AK70" s="80"/>
      <c r="AL70" s="79"/>
      <c r="AM70" s="80"/>
      <c r="AN70" s="384"/>
      <c r="AO70" s="462"/>
      <c r="AP70" s="384">
        <f t="shared" si="12"/>
        <v>45</v>
      </c>
      <c r="AQ70" s="387"/>
      <c r="AR70" s="454"/>
      <c r="AS70" s="455"/>
      <c r="AT70" s="375"/>
      <c r="AU70" s="456"/>
      <c r="AV70" s="454"/>
      <c r="AW70" s="455"/>
      <c r="AX70" s="455"/>
      <c r="AY70" s="456"/>
      <c r="AZ70" s="644"/>
      <c r="BA70" s="645"/>
      <c r="BB70" s="384"/>
      <c r="BC70" s="462"/>
      <c r="BD70" s="454"/>
      <c r="BE70" s="455"/>
      <c r="BF70" s="455"/>
      <c r="BG70" s="456"/>
      <c r="BH70" s="121"/>
      <c r="BI70" s="120"/>
      <c r="BJ70" s="48"/>
      <c r="BK70" s="48"/>
    </row>
    <row r="71" spans="2:63" s="3" customFormat="1" ht="47.4" customHeight="1" x14ac:dyDescent="0.4">
      <c r="B71" s="28"/>
      <c r="C71" s="678"/>
      <c r="D71" s="475"/>
      <c r="E71" s="66" t="s">
        <v>130</v>
      </c>
      <c r="F71" s="695" t="s">
        <v>212</v>
      </c>
      <c r="G71" s="695"/>
      <c r="H71" s="695"/>
      <c r="I71" s="695"/>
      <c r="J71" s="695"/>
      <c r="K71" s="695"/>
      <c r="L71" s="695"/>
      <c r="M71" s="695"/>
      <c r="N71" s="695"/>
      <c r="O71" s="695"/>
      <c r="P71" s="695"/>
      <c r="Q71" s="695"/>
      <c r="R71" s="695"/>
      <c r="S71" s="695"/>
      <c r="T71" s="695"/>
      <c r="U71" s="696"/>
      <c r="V71" s="391">
        <v>6</v>
      </c>
      <c r="W71" s="392"/>
      <c r="X71" s="393"/>
      <c r="Y71" s="392"/>
      <c r="Z71" s="323"/>
      <c r="AA71" s="324"/>
      <c r="AB71" s="394">
        <v>6</v>
      </c>
      <c r="AC71" s="394"/>
      <c r="AD71" s="323">
        <v>4</v>
      </c>
      <c r="AE71" s="394"/>
      <c r="AF71" s="391">
        <f>AD71*30</f>
        <v>120</v>
      </c>
      <c r="AG71" s="392"/>
      <c r="AH71" s="460">
        <f>AJ71+AL71+AN71</f>
        <v>54</v>
      </c>
      <c r="AI71" s="461"/>
      <c r="AJ71" s="393">
        <v>36</v>
      </c>
      <c r="AK71" s="392"/>
      <c r="AL71" s="391">
        <v>18</v>
      </c>
      <c r="AM71" s="392"/>
      <c r="AN71" s="384"/>
      <c r="AO71" s="462"/>
      <c r="AP71" s="384">
        <f t="shared" si="12"/>
        <v>66</v>
      </c>
      <c r="AQ71" s="387"/>
      <c r="AR71" s="454"/>
      <c r="AS71" s="455"/>
      <c r="AT71" s="375"/>
      <c r="AU71" s="456"/>
      <c r="AV71" s="454"/>
      <c r="AW71" s="455"/>
      <c r="AX71" s="455"/>
      <c r="AY71" s="456"/>
      <c r="AZ71" s="454"/>
      <c r="BA71" s="455"/>
      <c r="BB71" s="375">
        <v>3</v>
      </c>
      <c r="BC71" s="456"/>
      <c r="BD71" s="454"/>
      <c r="BE71" s="455"/>
      <c r="BF71" s="99"/>
      <c r="BG71" s="100"/>
      <c r="BH71" s="121"/>
      <c r="BI71" s="120"/>
      <c r="BJ71" s="48"/>
      <c r="BK71" s="48"/>
    </row>
    <row r="72" spans="2:63" s="3" customFormat="1" ht="47.4" customHeight="1" x14ac:dyDescent="0.4">
      <c r="B72" s="28"/>
      <c r="C72" s="678"/>
      <c r="D72" s="475"/>
      <c r="E72" s="66" t="s">
        <v>131</v>
      </c>
      <c r="F72" s="443" t="s">
        <v>251</v>
      </c>
      <c r="G72" s="443"/>
      <c r="H72" s="443"/>
      <c r="I72" s="443"/>
      <c r="J72" s="443"/>
      <c r="K72" s="443"/>
      <c r="L72" s="443"/>
      <c r="M72" s="443"/>
      <c r="N72" s="443"/>
      <c r="O72" s="443"/>
      <c r="P72" s="443"/>
      <c r="Q72" s="443"/>
      <c r="R72" s="443"/>
      <c r="S72" s="443"/>
      <c r="T72" s="443"/>
      <c r="U72" s="444"/>
      <c r="V72" s="391"/>
      <c r="W72" s="392"/>
      <c r="X72" s="393">
        <v>6</v>
      </c>
      <c r="Y72" s="392"/>
      <c r="Z72" s="323"/>
      <c r="AA72" s="324"/>
      <c r="AB72" s="394"/>
      <c r="AC72" s="394"/>
      <c r="AD72" s="323">
        <v>1</v>
      </c>
      <c r="AE72" s="394"/>
      <c r="AF72" s="391">
        <f>AD72*30</f>
        <v>30</v>
      </c>
      <c r="AG72" s="392"/>
      <c r="AH72" s="460"/>
      <c r="AI72" s="461"/>
      <c r="AJ72" s="393"/>
      <c r="AK72" s="392"/>
      <c r="AL72" s="391"/>
      <c r="AM72" s="392"/>
      <c r="AN72" s="384"/>
      <c r="AO72" s="462"/>
      <c r="AP72" s="384">
        <f t="shared" si="12"/>
        <v>30</v>
      </c>
      <c r="AQ72" s="387"/>
      <c r="AR72" s="454"/>
      <c r="AS72" s="455"/>
      <c r="AT72" s="375"/>
      <c r="AU72" s="456"/>
      <c r="AV72" s="454"/>
      <c r="AW72" s="455"/>
      <c r="AX72" s="455"/>
      <c r="AY72" s="456"/>
      <c r="AZ72" s="454"/>
      <c r="BA72" s="455"/>
      <c r="BB72" s="375"/>
      <c r="BC72" s="456"/>
      <c r="BD72" s="454"/>
      <c r="BE72" s="455"/>
      <c r="BF72" s="455"/>
      <c r="BG72" s="456"/>
      <c r="BH72" s="121"/>
      <c r="BI72" s="120"/>
      <c r="BJ72" s="48"/>
      <c r="BK72" s="48"/>
    </row>
    <row r="73" spans="2:63" s="3" customFormat="1" ht="47.4" customHeight="1" x14ac:dyDescent="0.7">
      <c r="B73" s="28"/>
      <c r="C73" s="678"/>
      <c r="D73" s="475"/>
      <c r="E73" s="66" t="s">
        <v>252</v>
      </c>
      <c r="F73" s="443" t="s">
        <v>243</v>
      </c>
      <c r="G73" s="443"/>
      <c r="H73" s="443"/>
      <c r="I73" s="443"/>
      <c r="J73" s="443"/>
      <c r="K73" s="443"/>
      <c r="L73" s="443"/>
      <c r="M73" s="443"/>
      <c r="N73" s="443"/>
      <c r="O73" s="443"/>
      <c r="P73" s="443"/>
      <c r="Q73" s="443"/>
      <c r="R73" s="443"/>
      <c r="S73" s="443"/>
      <c r="T73" s="443"/>
      <c r="U73" s="444"/>
      <c r="V73" s="391"/>
      <c r="W73" s="392"/>
      <c r="X73" s="393">
        <v>3</v>
      </c>
      <c r="Y73" s="392"/>
      <c r="Z73" s="323"/>
      <c r="AA73" s="324"/>
      <c r="AB73" s="394">
        <v>3</v>
      </c>
      <c r="AC73" s="394"/>
      <c r="AD73" s="323">
        <v>4</v>
      </c>
      <c r="AE73" s="394"/>
      <c r="AF73" s="391">
        <f>AD73*30</f>
        <v>120</v>
      </c>
      <c r="AG73" s="392"/>
      <c r="AH73" s="460">
        <f>AJ73+AL73+AN73</f>
        <v>72</v>
      </c>
      <c r="AI73" s="461"/>
      <c r="AJ73" s="393">
        <v>36</v>
      </c>
      <c r="AK73" s="392"/>
      <c r="AL73" s="391">
        <v>18</v>
      </c>
      <c r="AM73" s="392"/>
      <c r="AN73" s="384">
        <v>18</v>
      </c>
      <c r="AO73" s="462"/>
      <c r="AP73" s="384">
        <f t="shared" si="12"/>
        <v>48</v>
      </c>
      <c r="AQ73" s="387"/>
      <c r="AR73" s="454"/>
      <c r="AS73" s="455"/>
      <c r="AT73" s="375"/>
      <c r="AU73" s="456"/>
      <c r="AV73" s="454">
        <v>4</v>
      </c>
      <c r="AW73" s="455"/>
      <c r="AX73" s="455"/>
      <c r="AY73" s="456"/>
      <c r="AZ73" s="454"/>
      <c r="BA73" s="455"/>
      <c r="BB73" s="375"/>
      <c r="BC73" s="456"/>
      <c r="BD73" s="454"/>
      <c r="BE73" s="455"/>
      <c r="BF73" s="455"/>
      <c r="BG73" s="456"/>
      <c r="BH73" s="122"/>
      <c r="BI73" s="120"/>
      <c r="BJ73" s="48"/>
      <c r="BK73" s="48"/>
    </row>
    <row r="74" spans="2:63" s="3" customFormat="1" ht="47.4" customHeight="1" x14ac:dyDescent="0.4">
      <c r="B74" s="28"/>
      <c r="C74" s="678"/>
      <c r="D74" s="475"/>
      <c r="E74" s="66" t="s">
        <v>132</v>
      </c>
      <c r="F74" s="479" t="s">
        <v>213</v>
      </c>
      <c r="G74" s="479"/>
      <c r="H74" s="479"/>
      <c r="I74" s="479"/>
      <c r="J74" s="479"/>
      <c r="K74" s="479"/>
      <c r="L74" s="479"/>
      <c r="M74" s="479"/>
      <c r="N74" s="479"/>
      <c r="O74" s="479"/>
      <c r="P74" s="479"/>
      <c r="Q74" s="479"/>
      <c r="R74" s="479"/>
      <c r="S74" s="479"/>
      <c r="T74" s="479"/>
      <c r="U74" s="480"/>
      <c r="V74" s="391"/>
      <c r="W74" s="392"/>
      <c r="X74" s="393">
        <v>7</v>
      </c>
      <c r="Y74" s="392"/>
      <c r="Z74" s="323"/>
      <c r="AA74" s="324"/>
      <c r="AB74" s="394">
        <v>7</v>
      </c>
      <c r="AC74" s="394"/>
      <c r="AD74" s="323">
        <v>4</v>
      </c>
      <c r="AE74" s="394"/>
      <c r="AF74" s="391">
        <f t="shared" ref="AF74" si="13">AD74*30</f>
        <v>120</v>
      </c>
      <c r="AG74" s="392"/>
      <c r="AH74" s="460">
        <f t="shared" ref="AH74" si="14">AJ74+AL74+AN74</f>
        <v>54</v>
      </c>
      <c r="AI74" s="461"/>
      <c r="AJ74" s="393">
        <v>36</v>
      </c>
      <c r="AK74" s="392"/>
      <c r="AL74" s="391">
        <v>18</v>
      </c>
      <c r="AM74" s="392"/>
      <c r="AN74" s="375"/>
      <c r="AO74" s="456"/>
      <c r="AP74" s="384">
        <f t="shared" ref="AP74" si="15">AF74-AH74</f>
        <v>66</v>
      </c>
      <c r="AQ74" s="387"/>
      <c r="AR74" s="454"/>
      <c r="AS74" s="455"/>
      <c r="AT74" s="375"/>
      <c r="AU74" s="456"/>
      <c r="AV74" s="454"/>
      <c r="AW74" s="455"/>
      <c r="AX74" s="455"/>
      <c r="AY74" s="456"/>
      <c r="AZ74" s="383"/>
      <c r="BA74" s="384"/>
      <c r="BB74" s="384"/>
      <c r="BC74" s="462"/>
      <c r="BD74" s="454">
        <v>3</v>
      </c>
      <c r="BE74" s="455"/>
      <c r="BF74" s="455"/>
      <c r="BG74" s="456"/>
      <c r="BH74" s="121"/>
      <c r="BI74" s="120"/>
      <c r="BJ74" s="48"/>
      <c r="BK74" s="48"/>
    </row>
    <row r="75" spans="2:63" s="3" customFormat="1" ht="74.400000000000006" customHeight="1" x14ac:dyDescent="0.4">
      <c r="B75" s="28"/>
      <c r="C75" s="678"/>
      <c r="D75" s="475"/>
      <c r="E75" s="66" t="s">
        <v>133</v>
      </c>
      <c r="F75" s="490" t="s">
        <v>217</v>
      </c>
      <c r="G75" s="490"/>
      <c r="H75" s="490"/>
      <c r="I75" s="490"/>
      <c r="J75" s="490"/>
      <c r="K75" s="490"/>
      <c r="L75" s="490"/>
      <c r="M75" s="490"/>
      <c r="N75" s="490"/>
      <c r="O75" s="490"/>
      <c r="P75" s="490"/>
      <c r="Q75" s="490"/>
      <c r="R75" s="490"/>
      <c r="S75" s="490"/>
      <c r="T75" s="490"/>
      <c r="U75" s="491"/>
      <c r="V75" s="391"/>
      <c r="W75" s="392"/>
      <c r="X75" s="393">
        <v>7</v>
      </c>
      <c r="Y75" s="392"/>
      <c r="Z75" s="323"/>
      <c r="AA75" s="324"/>
      <c r="AB75" s="394"/>
      <c r="AC75" s="394"/>
      <c r="AD75" s="323">
        <v>1</v>
      </c>
      <c r="AE75" s="394"/>
      <c r="AF75" s="391">
        <f t="shared" ref="AF75" si="16">AD75*30</f>
        <v>30</v>
      </c>
      <c r="AG75" s="392"/>
      <c r="AH75" s="460"/>
      <c r="AI75" s="461"/>
      <c r="AJ75" s="393"/>
      <c r="AK75" s="392"/>
      <c r="AL75" s="391"/>
      <c r="AM75" s="392"/>
      <c r="AN75" s="384"/>
      <c r="AO75" s="462"/>
      <c r="AP75" s="384">
        <f t="shared" ref="AP75" si="17">AF75-AH75</f>
        <v>30</v>
      </c>
      <c r="AQ75" s="387"/>
      <c r="AR75" s="454"/>
      <c r="AS75" s="455"/>
      <c r="AT75" s="375"/>
      <c r="AU75" s="456"/>
      <c r="AV75" s="454"/>
      <c r="AW75" s="455"/>
      <c r="AX75" s="455"/>
      <c r="AY75" s="456"/>
      <c r="AZ75" s="454"/>
      <c r="BA75" s="455"/>
      <c r="BB75" s="375"/>
      <c r="BC75" s="456"/>
      <c r="BD75" s="454"/>
      <c r="BE75" s="455"/>
      <c r="BF75" s="455"/>
      <c r="BG75" s="456"/>
      <c r="BH75" s="28"/>
      <c r="BI75" s="48"/>
      <c r="BJ75" s="48"/>
      <c r="BK75" s="48"/>
    </row>
    <row r="76" spans="2:63" s="3" customFormat="1" ht="35.4" customHeight="1" x14ac:dyDescent="0.4">
      <c r="B76" s="28"/>
      <c r="C76" s="678"/>
      <c r="D76" s="475"/>
      <c r="E76" s="66" t="s">
        <v>134</v>
      </c>
      <c r="F76" s="443" t="s">
        <v>139</v>
      </c>
      <c r="G76" s="443"/>
      <c r="H76" s="443"/>
      <c r="I76" s="443"/>
      <c r="J76" s="443"/>
      <c r="K76" s="443"/>
      <c r="L76" s="443"/>
      <c r="M76" s="443"/>
      <c r="N76" s="443"/>
      <c r="O76" s="443"/>
      <c r="P76" s="443"/>
      <c r="Q76" s="443"/>
      <c r="R76" s="443"/>
      <c r="S76" s="443"/>
      <c r="T76" s="443"/>
      <c r="U76" s="444"/>
      <c r="V76" s="391">
        <v>7</v>
      </c>
      <c r="W76" s="392"/>
      <c r="X76" s="393"/>
      <c r="Y76" s="392"/>
      <c r="Z76" s="323"/>
      <c r="AA76" s="324"/>
      <c r="AB76" s="394">
        <v>7</v>
      </c>
      <c r="AC76" s="394"/>
      <c r="AD76" s="323">
        <v>5.5</v>
      </c>
      <c r="AE76" s="394"/>
      <c r="AF76" s="391">
        <f t="shared" ref="AF76:AF77" si="18">AD76*30</f>
        <v>165</v>
      </c>
      <c r="AG76" s="392"/>
      <c r="AH76" s="460">
        <f>AJ76+AL76+AN76</f>
        <v>90</v>
      </c>
      <c r="AI76" s="461"/>
      <c r="AJ76" s="393">
        <v>36</v>
      </c>
      <c r="AK76" s="392"/>
      <c r="AL76" s="391">
        <v>36</v>
      </c>
      <c r="AM76" s="392"/>
      <c r="AN76" s="384">
        <v>18</v>
      </c>
      <c r="AO76" s="462"/>
      <c r="AP76" s="384">
        <f>AF76-AH76</f>
        <v>75</v>
      </c>
      <c r="AQ76" s="387"/>
      <c r="AR76" s="454"/>
      <c r="AS76" s="455"/>
      <c r="AT76" s="375"/>
      <c r="AU76" s="456"/>
      <c r="AV76" s="454"/>
      <c r="AW76" s="455"/>
      <c r="AX76" s="455"/>
      <c r="AY76" s="456"/>
      <c r="AZ76" s="454"/>
      <c r="BA76" s="455"/>
      <c r="BB76" s="375"/>
      <c r="BC76" s="456"/>
      <c r="BD76" s="644">
        <v>5</v>
      </c>
      <c r="BE76" s="645"/>
      <c r="BF76" s="455"/>
      <c r="BG76" s="456"/>
      <c r="BH76" s="28"/>
      <c r="BI76" s="48"/>
      <c r="BJ76" s="48"/>
      <c r="BK76" s="48"/>
    </row>
    <row r="77" spans="2:63" s="3" customFormat="1" ht="54" customHeight="1" x14ac:dyDescent="0.4">
      <c r="B77" s="28"/>
      <c r="C77" s="678"/>
      <c r="D77" s="475"/>
      <c r="E77" s="66" t="s">
        <v>135</v>
      </c>
      <c r="F77" s="443" t="s">
        <v>201</v>
      </c>
      <c r="G77" s="443"/>
      <c r="H77" s="443"/>
      <c r="I77" s="443"/>
      <c r="J77" s="443"/>
      <c r="K77" s="443"/>
      <c r="L77" s="443"/>
      <c r="M77" s="443"/>
      <c r="N77" s="443"/>
      <c r="O77" s="443"/>
      <c r="P77" s="443"/>
      <c r="Q77" s="443"/>
      <c r="R77" s="443"/>
      <c r="S77" s="443"/>
      <c r="T77" s="443"/>
      <c r="U77" s="444"/>
      <c r="V77" s="79"/>
      <c r="W77" s="80"/>
      <c r="X77" s="391">
        <v>7</v>
      </c>
      <c r="Y77" s="392"/>
      <c r="Z77" s="82"/>
      <c r="AA77" s="83"/>
      <c r="AB77" s="84"/>
      <c r="AC77" s="84"/>
      <c r="AD77" s="323">
        <v>1.5</v>
      </c>
      <c r="AE77" s="324"/>
      <c r="AF77" s="391">
        <f t="shared" si="18"/>
        <v>45</v>
      </c>
      <c r="AG77" s="392"/>
      <c r="AH77" s="85"/>
      <c r="AI77" s="86"/>
      <c r="AJ77" s="81"/>
      <c r="AK77" s="80"/>
      <c r="AL77" s="79"/>
      <c r="AM77" s="80"/>
      <c r="AN77" s="384"/>
      <c r="AO77" s="462"/>
      <c r="AP77" s="384">
        <f t="shared" ref="AP77" si="19">AF77-AH77</f>
        <v>45</v>
      </c>
      <c r="AQ77" s="387"/>
      <c r="AR77" s="454"/>
      <c r="AS77" s="455"/>
      <c r="AT77" s="375"/>
      <c r="AU77" s="456"/>
      <c r="AV77" s="454"/>
      <c r="AW77" s="455"/>
      <c r="AX77" s="455"/>
      <c r="AY77" s="456"/>
      <c r="AZ77" s="644"/>
      <c r="BA77" s="645"/>
      <c r="BB77" s="384"/>
      <c r="BC77" s="462"/>
      <c r="BD77" s="454"/>
      <c r="BE77" s="455"/>
      <c r="BF77" s="455"/>
      <c r="BG77" s="456"/>
      <c r="BH77" s="28"/>
      <c r="BI77" s="48"/>
      <c r="BJ77" s="48"/>
      <c r="BK77" s="48"/>
    </row>
    <row r="78" spans="2:63" s="3" customFormat="1" ht="43.2" customHeight="1" x14ac:dyDescent="0.4">
      <c r="B78" s="28"/>
      <c r="C78" s="678"/>
      <c r="D78" s="475"/>
      <c r="E78" s="66" t="s">
        <v>136</v>
      </c>
      <c r="F78" s="479" t="s">
        <v>151</v>
      </c>
      <c r="G78" s="479"/>
      <c r="H78" s="479"/>
      <c r="I78" s="479"/>
      <c r="J78" s="479"/>
      <c r="K78" s="479"/>
      <c r="L78" s="479"/>
      <c r="M78" s="479"/>
      <c r="N78" s="479"/>
      <c r="O78" s="479"/>
      <c r="P78" s="479"/>
      <c r="Q78" s="479"/>
      <c r="R78" s="479"/>
      <c r="S78" s="479"/>
      <c r="T78" s="479"/>
      <c r="U78" s="480"/>
      <c r="V78" s="391"/>
      <c r="W78" s="392"/>
      <c r="X78" s="393">
        <v>5</v>
      </c>
      <c r="Y78" s="392"/>
      <c r="Z78" s="323"/>
      <c r="AA78" s="324"/>
      <c r="AB78" s="394">
        <v>5</v>
      </c>
      <c r="AC78" s="394"/>
      <c r="AD78" s="323">
        <v>3</v>
      </c>
      <c r="AE78" s="394"/>
      <c r="AF78" s="391">
        <f>AD78*30</f>
        <v>90</v>
      </c>
      <c r="AG78" s="392"/>
      <c r="AH78" s="460">
        <f>AJ78+AL78+AN78</f>
        <v>54</v>
      </c>
      <c r="AI78" s="461"/>
      <c r="AJ78" s="393">
        <v>36</v>
      </c>
      <c r="AK78" s="392"/>
      <c r="AL78" s="391">
        <v>18</v>
      </c>
      <c r="AM78" s="392"/>
      <c r="AN78" s="384"/>
      <c r="AO78" s="462"/>
      <c r="AP78" s="384">
        <f>AF78-AH78</f>
        <v>36</v>
      </c>
      <c r="AQ78" s="387"/>
      <c r="AR78" s="454"/>
      <c r="AS78" s="455"/>
      <c r="AT78" s="375"/>
      <c r="AU78" s="456"/>
      <c r="AV78" s="454"/>
      <c r="AW78" s="455"/>
      <c r="AX78" s="455"/>
      <c r="AY78" s="456"/>
      <c r="AZ78" s="383">
        <v>3</v>
      </c>
      <c r="BA78" s="384"/>
      <c r="BB78" s="375"/>
      <c r="BC78" s="456"/>
      <c r="BD78" s="454"/>
      <c r="BE78" s="455"/>
      <c r="BF78" s="455"/>
      <c r="BG78" s="456"/>
      <c r="BH78" s="28"/>
      <c r="BI78" s="48"/>
      <c r="BJ78" s="48"/>
      <c r="BK78" s="48"/>
    </row>
    <row r="79" spans="2:63" s="3" customFormat="1" ht="35.4" customHeight="1" x14ac:dyDescent="0.4">
      <c r="B79" s="28"/>
      <c r="C79" s="678"/>
      <c r="D79" s="475"/>
      <c r="E79" s="66" t="s">
        <v>137</v>
      </c>
      <c r="F79" s="443" t="s">
        <v>214</v>
      </c>
      <c r="G79" s="443"/>
      <c r="H79" s="443"/>
      <c r="I79" s="443"/>
      <c r="J79" s="443"/>
      <c r="K79" s="443"/>
      <c r="L79" s="443"/>
      <c r="M79" s="443"/>
      <c r="N79" s="443"/>
      <c r="O79" s="443"/>
      <c r="P79" s="443"/>
      <c r="Q79" s="443"/>
      <c r="R79" s="443"/>
      <c r="S79" s="443"/>
      <c r="T79" s="443"/>
      <c r="U79" s="444"/>
      <c r="V79" s="391">
        <v>7</v>
      </c>
      <c r="W79" s="392"/>
      <c r="X79" s="393"/>
      <c r="Y79" s="392"/>
      <c r="Z79" s="323">
        <v>7</v>
      </c>
      <c r="AA79" s="324"/>
      <c r="AB79" s="394">
        <v>7</v>
      </c>
      <c r="AC79" s="394"/>
      <c r="AD79" s="323">
        <v>5</v>
      </c>
      <c r="AE79" s="394"/>
      <c r="AF79" s="391">
        <f>AD79*30</f>
        <v>150</v>
      </c>
      <c r="AG79" s="392"/>
      <c r="AH79" s="460">
        <f>AJ79+AL79+AN79</f>
        <v>72</v>
      </c>
      <c r="AI79" s="461"/>
      <c r="AJ79" s="393">
        <v>36</v>
      </c>
      <c r="AK79" s="392"/>
      <c r="AL79" s="391">
        <v>18</v>
      </c>
      <c r="AM79" s="392"/>
      <c r="AN79" s="384">
        <v>18</v>
      </c>
      <c r="AO79" s="462"/>
      <c r="AP79" s="384">
        <f>AF79-AH79</f>
        <v>78</v>
      </c>
      <c r="AQ79" s="387"/>
      <c r="AR79" s="454"/>
      <c r="AS79" s="455"/>
      <c r="AT79" s="375"/>
      <c r="AU79" s="456"/>
      <c r="AV79" s="454"/>
      <c r="AW79" s="455"/>
      <c r="AX79" s="455"/>
      <c r="AY79" s="456"/>
      <c r="AZ79" s="454"/>
      <c r="BA79" s="455"/>
      <c r="BB79" s="375"/>
      <c r="BC79" s="456"/>
      <c r="BD79" s="454">
        <v>4</v>
      </c>
      <c r="BE79" s="455"/>
      <c r="BF79" s="455"/>
      <c r="BG79" s="456"/>
      <c r="BH79" s="28"/>
      <c r="BI79" s="48"/>
      <c r="BJ79" s="48"/>
      <c r="BK79" s="48"/>
    </row>
    <row r="80" spans="2:63" s="3" customFormat="1" ht="55.8" customHeight="1" x14ac:dyDescent="0.7">
      <c r="B80" s="28"/>
      <c r="C80" s="678"/>
      <c r="D80" s="475"/>
      <c r="E80" s="66" t="s">
        <v>191</v>
      </c>
      <c r="F80" s="479" t="s">
        <v>150</v>
      </c>
      <c r="G80" s="479"/>
      <c r="H80" s="479"/>
      <c r="I80" s="479"/>
      <c r="J80" s="479"/>
      <c r="K80" s="479"/>
      <c r="L80" s="479"/>
      <c r="M80" s="479"/>
      <c r="N80" s="479"/>
      <c r="O80" s="479"/>
      <c r="P80" s="479"/>
      <c r="Q80" s="479"/>
      <c r="R80" s="479"/>
      <c r="S80" s="479"/>
      <c r="T80" s="479"/>
      <c r="U80" s="480"/>
      <c r="V80" s="391">
        <v>8</v>
      </c>
      <c r="W80" s="392"/>
      <c r="X80" s="393"/>
      <c r="Y80" s="392"/>
      <c r="Z80" s="323"/>
      <c r="AA80" s="324"/>
      <c r="AB80" s="394">
        <v>8</v>
      </c>
      <c r="AC80" s="394"/>
      <c r="AD80" s="323">
        <v>5.5</v>
      </c>
      <c r="AE80" s="394"/>
      <c r="AF80" s="391">
        <f>AD80*30</f>
        <v>165</v>
      </c>
      <c r="AG80" s="392"/>
      <c r="AH80" s="460">
        <f>AJ80+AL80+AN80</f>
        <v>54</v>
      </c>
      <c r="AI80" s="461"/>
      <c r="AJ80" s="393">
        <v>18</v>
      </c>
      <c r="AK80" s="392"/>
      <c r="AL80" s="391">
        <v>18</v>
      </c>
      <c r="AM80" s="392"/>
      <c r="AN80" s="384">
        <v>18</v>
      </c>
      <c r="AO80" s="462"/>
      <c r="AP80" s="384">
        <f>AF80-AH80</f>
        <v>111</v>
      </c>
      <c r="AQ80" s="387"/>
      <c r="AR80" s="454"/>
      <c r="AS80" s="455"/>
      <c r="AT80" s="375"/>
      <c r="AU80" s="456"/>
      <c r="AV80" s="454"/>
      <c r="AW80" s="455"/>
      <c r="AX80" s="455"/>
      <c r="AY80" s="456"/>
      <c r="AZ80" s="454"/>
      <c r="BA80" s="455"/>
      <c r="BB80" s="375"/>
      <c r="BC80" s="456"/>
      <c r="BD80" s="454"/>
      <c r="BE80" s="455"/>
      <c r="BF80" s="387">
        <v>6</v>
      </c>
      <c r="BG80" s="388"/>
      <c r="BH80" s="101"/>
      <c r="BI80" s="48"/>
      <c r="BJ80" s="48"/>
      <c r="BK80" s="48"/>
    </row>
    <row r="81" spans="2:82" s="3" customFormat="1" ht="25.5" customHeight="1" x14ac:dyDescent="0.4">
      <c r="B81" s="28"/>
      <c r="C81" s="678"/>
      <c r="D81" s="475"/>
      <c r="E81" s="66" t="s">
        <v>192</v>
      </c>
      <c r="F81" s="443" t="s">
        <v>80</v>
      </c>
      <c r="G81" s="443"/>
      <c r="H81" s="443"/>
      <c r="I81" s="443"/>
      <c r="J81" s="443"/>
      <c r="K81" s="443"/>
      <c r="L81" s="443"/>
      <c r="M81" s="443"/>
      <c r="N81" s="443"/>
      <c r="O81" s="443"/>
      <c r="P81" s="443"/>
      <c r="Q81" s="443"/>
      <c r="R81" s="443"/>
      <c r="S81" s="443"/>
      <c r="T81" s="443"/>
      <c r="U81" s="444"/>
      <c r="V81" s="391"/>
      <c r="W81" s="392"/>
      <c r="X81" s="393">
        <v>8</v>
      </c>
      <c r="Y81" s="392"/>
      <c r="Z81" s="323"/>
      <c r="AA81" s="324"/>
      <c r="AB81" s="394">
        <v>8</v>
      </c>
      <c r="AC81" s="394"/>
      <c r="AD81" s="323">
        <v>6</v>
      </c>
      <c r="AE81" s="394"/>
      <c r="AF81" s="391">
        <f>AD81*30</f>
        <v>180</v>
      </c>
      <c r="AG81" s="392"/>
      <c r="AH81" s="481"/>
      <c r="AI81" s="482"/>
      <c r="AJ81" s="412"/>
      <c r="AK81" s="413"/>
      <c r="AL81" s="483"/>
      <c r="AM81" s="413"/>
      <c r="AN81" s="375"/>
      <c r="AO81" s="456"/>
      <c r="AP81" s="375"/>
      <c r="AQ81" s="372"/>
      <c r="AR81" s="454"/>
      <c r="AS81" s="455"/>
      <c r="AT81" s="375"/>
      <c r="AU81" s="456"/>
      <c r="AV81" s="454"/>
      <c r="AW81" s="455"/>
      <c r="AX81" s="455"/>
      <c r="AY81" s="456"/>
      <c r="AZ81" s="454"/>
      <c r="BA81" s="455"/>
      <c r="BB81" s="375"/>
      <c r="BC81" s="456"/>
      <c r="BD81" s="454"/>
      <c r="BE81" s="455"/>
      <c r="BF81" s="455" t="s">
        <v>154</v>
      </c>
      <c r="BG81" s="456"/>
      <c r="BH81" s="28"/>
      <c r="BI81" s="48"/>
      <c r="BJ81" s="48"/>
      <c r="BK81" s="48"/>
    </row>
    <row r="82" spans="2:82" s="3" customFormat="1" ht="25.5" customHeight="1" thickBot="1" x14ac:dyDescent="0.45">
      <c r="B82" s="28"/>
      <c r="C82" s="678"/>
      <c r="D82" s="475"/>
      <c r="E82" s="66" t="s">
        <v>193</v>
      </c>
      <c r="F82" s="470" t="s">
        <v>71</v>
      </c>
      <c r="G82" s="470"/>
      <c r="H82" s="470"/>
      <c r="I82" s="470"/>
      <c r="J82" s="470"/>
      <c r="K82" s="470"/>
      <c r="L82" s="470"/>
      <c r="M82" s="470"/>
      <c r="N82" s="470"/>
      <c r="O82" s="470"/>
      <c r="P82" s="470"/>
      <c r="Q82" s="470"/>
      <c r="R82" s="470"/>
      <c r="S82" s="470"/>
      <c r="T82" s="470"/>
      <c r="U82" s="471"/>
      <c r="V82" s="391"/>
      <c r="W82" s="392"/>
      <c r="X82" s="393"/>
      <c r="Y82" s="392"/>
      <c r="Z82" s="323"/>
      <c r="AA82" s="324"/>
      <c r="AB82" s="394"/>
      <c r="AC82" s="394"/>
      <c r="AD82" s="323">
        <v>6</v>
      </c>
      <c r="AE82" s="394"/>
      <c r="AF82" s="416">
        <f>AD82*30</f>
        <v>180</v>
      </c>
      <c r="AG82" s="432"/>
      <c r="AH82" s="481"/>
      <c r="AI82" s="482"/>
      <c r="AJ82" s="412"/>
      <c r="AK82" s="413"/>
      <c r="AL82" s="483"/>
      <c r="AM82" s="413"/>
      <c r="AN82" s="375"/>
      <c r="AO82" s="456"/>
      <c r="AP82" s="375"/>
      <c r="AQ82" s="372"/>
      <c r="AR82" s="454"/>
      <c r="AS82" s="455"/>
      <c r="AT82" s="375"/>
      <c r="AU82" s="456"/>
      <c r="AV82" s="454"/>
      <c r="AW82" s="455"/>
      <c r="AX82" s="455"/>
      <c r="AY82" s="456"/>
      <c r="AZ82" s="454"/>
      <c r="BA82" s="455"/>
      <c r="BB82" s="375"/>
      <c r="BC82" s="456"/>
      <c r="BD82" s="454"/>
      <c r="BE82" s="455"/>
      <c r="BF82" s="455" t="s">
        <v>154</v>
      </c>
      <c r="BG82" s="456"/>
      <c r="BH82" s="28"/>
      <c r="BI82" s="48"/>
      <c r="BJ82" s="48"/>
      <c r="BK82" s="48"/>
    </row>
    <row r="83" spans="2:82" s="2" customFormat="1" ht="25.5" customHeight="1" thickBot="1" x14ac:dyDescent="0.4">
      <c r="B83" s="21"/>
      <c r="C83" s="678"/>
      <c r="D83" s="475"/>
      <c r="E83" s="613" t="s">
        <v>190</v>
      </c>
      <c r="F83" s="614"/>
      <c r="G83" s="614"/>
      <c r="H83" s="614"/>
      <c r="I83" s="614"/>
      <c r="J83" s="614"/>
      <c r="K83" s="614"/>
      <c r="L83" s="614"/>
      <c r="M83" s="614"/>
      <c r="N83" s="614"/>
      <c r="O83" s="614"/>
      <c r="P83" s="614"/>
      <c r="Q83" s="614"/>
      <c r="R83" s="614"/>
      <c r="S83" s="614"/>
      <c r="T83" s="614"/>
      <c r="U83" s="615"/>
      <c r="V83" s="403">
        <v>6</v>
      </c>
      <c r="W83" s="459"/>
      <c r="X83" s="472">
        <v>10</v>
      </c>
      <c r="Y83" s="472"/>
      <c r="Z83" s="403">
        <v>2</v>
      </c>
      <c r="AA83" s="459"/>
      <c r="AB83" s="472">
        <v>11</v>
      </c>
      <c r="AC83" s="459"/>
      <c r="AD83" s="403">
        <f>SUM(AD68:AD82)</f>
        <v>60.5</v>
      </c>
      <c r="AE83" s="459"/>
      <c r="AF83" s="403">
        <f>SUM(AF68:AF82)</f>
        <v>1815</v>
      </c>
      <c r="AG83" s="459"/>
      <c r="AH83" s="403">
        <f>SUM(AH68:AH82)</f>
        <v>639</v>
      </c>
      <c r="AI83" s="459"/>
      <c r="AJ83" s="403">
        <f>SUM(AJ68:AJ82)</f>
        <v>315</v>
      </c>
      <c r="AK83" s="459"/>
      <c r="AL83" s="403">
        <f>SUM(AL68:AL82)</f>
        <v>198</v>
      </c>
      <c r="AM83" s="459"/>
      <c r="AN83" s="403">
        <f>SUM(AN68:AN82)</f>
        <v>126</v>
      </c>
      <c r="AO83" s="459"/>
      <c r="AP83" s="403">
        <f>SUM(AP68:AP82)</f>
        <v>816</v>
      </c>
      <c r="AQ83" s="459"/>
      <c r="AR83" s="403">
        <f>SUM(AR68:AR82)</f>
        <v>0</v>
      </c>
      <c r="AS83" s="459"/>
      <c r="AT83" s="403">
        <f>SUM(AT68:AT82)</f>
        <v>0</v>
      </c>
      <c r="AU83" s="459"/>
      <c r="AV83" s="403">
        <f>SUM(AV68:AV82)</f>
        <v>4</v>
      </c>
      <c r="AW83" s="459"/>
      <c r="AX83" s="403">
        <f>SUM(AX68:AX82)</f>
        <v>3.5</v>
      </c>
      <c r="AY83" s="459"/>
      <c r="AZ83" s="403">
        <f>SUM(AZ68:AZ82)</f>
        <v>6</v>
      </c>
      <c r="BA83" s="459"/>
      <c r="BB83" s="403">
        <f>SUM(BB68:BB82)</f>
        <v>7</v>
      </c>
      <c r="BC83" s="459"/>
      <c r="BD83" s="403">
        <f>SUM(BD68:BD82)</f>
        <v>12</v>
      </c>
      <c r="BE83" s="459"/>
      <c r="BF83" s="403">
        <f>SUM(BF68:BF82)</f>
        <v>6</v>
      </c>
      <c r="BG83" s="459"/>
      <c r="BH83" s="21"/>
      <c r="BI83" s="47"/>
      <c r="BJ83" s="47"/>
      <c r="BK83" s="47"/>
      <c r="BL83" s="12"/>
    </row>
    <row r="84" spans="2:82" s="2" customFormat="1" ht="25.5" customHeight="1" thickBot="1" x14ac:dyDescent="0.45">
      <c r="B84" s="21"/>
      <c r="C84" s="678"/>
      <c r="D84" s="90"/>
      <c r="E84" s="739" t="s">
        <v>200</v>
      </c>
      <c r="F84" s="740"/>
      <c r="G84" s="740"/>
      <c r="H84" s="740"/>
      <c r="I84" s="740"/>
      <c r="J84" s="740"/>
      <c r="K84" s="740"/>
      <c r="L84" s="740"/>
      <c r="M84" s="740"/>
      <c r="N84" s="740"/>
      <c r="O84" s="740"/>
      <c r="P84" s="740"/>
      <c r="Q84" s="740"/>
      <c r="R84" s="740"/>
      <c r="S84" s="740"/>
      <c r="T84" s="740"/>
      <c r="U84" s="741"/>
      <c r="V84" s="617">
        <f>V83+V66</f>
        <v>20</v>
      </c>
      <c r="W84" s="618"/>
      <c r="X84" s="617">
        <f>X83+X66</f>
        <v>23</v>
      </c>
      <c r="Y84" s="618"/>
      <c r="Z84" s="617">
        <f>Z83+Z66</f>
        <v>14</v>
      </c>
      <c r="AA84" s="618"/>
      <c r="AB84" s="617">
        <f>AB83+AB66</f>
        <v>38</v>
      </c>
      <c r="AC84" s="618"/>
      <c r="AD84" s="617">
        <f>AD83+AD66</f>
        <v>180</v>
      </c>
      <c r="AE84" s="618"/>
      <c r="AF84" s="617">
        <f>AF83+AF66</f>
        <v>5400</v>
      </c>
      <c r="AG84" s="618"/>
      <c r="AH84" s="617">
        <f>AH83+AH66</f>
        <v>2817</v>
      </c>
      <c r="AI84" s="618"/>
      <c r="AJ84" s="617">
        <f>AJ83+AJ66</f>
        <v>1224</v>
      </c>
      <c r="AK84" s="618"/>
      <c r="AL84" s="617">
        <f>AL83+AL66</f>
        <v>1252</v>
      </c>
      <c r="AM84" s="618"/>
      <c r="AN84" s="617">
        <f>AN83+AN66</f>
        <v>341</v>
      </c>
      <c r="AO84" s="618"/>
      <c r="AP84" s="617">
        <f>AP83+AP66</f>
        <v>2223</v>
      </c>
      <c r="AQ84" s="618"/>
      <c r="AR84" s="617">
        <f>AR83+AR66</f>
        <v>30</v>
      </c>
      <c r="AS84" s="618"/>
      <c r="AT84" s="617">
        <f>AT83+AT66</f>
        <v>30</v>
      </c>
      <c r="AU84" s="618"/>
      <c r="AV84" s="617">
        <f>AV83+AV66</f>
        <v>19</v>
      </c>
      <c r="AW84" s="618"/>
      <c r="AX84" s="617">
        <f>AX83+AX66</f>
        <v>16.5</v>
      </c>
      <c r="AY84" s="618"/>
      <c r="AZ84" s="617">
        <f>AZ83+AZ66</f>
        <v>16</v>
      </c>
      <c r="BA84" s="618"/>
      <c r="BB84" s="617">
        <f>BB83+BB66</f>
        <v>18</v>
      </c>
      <c r="BC84" s="618"/>
      <c r="BD84" s="617">
        <f>BD83+BD66</f>
        <v>20</v>
      </c>
      <c r="BE84" s="618"/>
      <c r="BF84" s="617">
        <f>BF83+BF66</f>
        <v>14</v>
      </c>
      <c r="BG84" s="618"/>
      <c r="BH84" s="21"/>
      <c r="BI84" s="47"/>
      <c r="BJ84" s="47"/>
      <c r="BK84" s="47"/>
      <c r="BL84" s="12"/>
    </row>
    <row r="85" spans="2:82" s="2" customFormat="1" ht="25.5" customHeight="1" thickBot="1" x14ac:dyDescent="0.35">
      <c r="B85" s="21"/>
      <c r="C85" s="678"/>
      <c r="D85" s="90"/>
      <c r="E85" s="742" t="s">
        <v>187</v>
      </c>
      <c r="F85" s="743"/>
      <c r="G85" s="743"/>
      <c r="H85" s="743"/>
      <c r="I85" s="743"/>
      <c r="J85" s="743"/>
      <c r="K85" s="743"/>
      <c r="L85" s="743"/>
      <c r="M85" s="743"/>
      <c r="N85" s="743"/>
      <c r="O85" s="743"/>
      <c r="P85" s="743"/>
      <c r="Q85" s="743"/>
      <c r="R85" s="743"/>
      <c r="S85" s="743"/>
      <c r="T85" s="743"/>
      <c r="U85" s="743"/>
      <c r="V85" s="743"/>
      <c r="W85" s="743"/>
      <c r="X85" s="743"/>
      <c r="Y85" s="743"/>
      <c r="Z85" s="743"/>
      <c r="AA85" s="743"/>
      <c r="AB85" s="743"/>
      <c r="AC85" s="743"/>
      <c r="AD85" s="743"/>
      <c r="AE85" s="743"/>
      <c r="AF85" s="743"/>
      <c r="AG85" s="743"/>
      <c r="AH85" s="743"/>
      <c r="AI85" s="743"/>
      <c r="AJ85" s="743"/>
      <c r="AK85" s="743"/>
      <c r="AL85" s="743"/>
      <c r="AM85" s="743"/>
      <c r="AN85" s="743"/>
      <c r="AO85" s="743"/>
      <c r="AP85" s="743"/>
      <c r="AQ85" s="743"/>
      <c r="AR85" s="743"/>
      <c r="AS85" s="743"/>
      <c r="AT85" s="743"/>
      <c r="AU85" s="743"/>
      <c r="AV85" s="743"/>
      <c r="AW85" s="743"/>
      <c r="AX85" s="743"/>
      <c r="AY85" s="743"/>
      <c r="AZ85" s="743"/>
      <c r="BA85" s="743"/>
      <c r="BB85" s="743"/>
      <c r="BC85" s="743"/>
      <c r="BD85" s="743"/>
      <c r="BE85" s="743"/>
      <c r="BF85" s="743"/>
      <c r="BG85" s="744"/>
      <c r="BH85" s="21"/>
      <c r="BI85" s="47"/>
      <c r="BJ85" s="47"/>
      <c r="BK85" s="47"/>
      <c r="BL85" s="12"/>
    </row>
    <row r="86" spans="2:82" s="3" customFormat="1" ht="27" customHeight="1" thickBot="1" x14ac:dyDescent="0.35">
      <c r="B86" s="28"/>
      <c r="C86" s="678"/>
      <c r="D86" s="28"/>
      <c r="E86" s="463" t="s">
        <v>188</v>
      </c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4"/>
      <c r="S86" s="464"/>
      <c r="T86" s="464"/>
      <c r="U86" s="464"/>
      <c r="V86" s="464"/>
      <c r="W86" s="464"/>
      <c r="X86" s="464"/>
      <c r="Y86" s="464"/>
      <c r="Z86" s="464"/>
      <c r="AA86" s="464"/>
      <c r="AB86" s="464"/>
      <c r="AC86" s="464"/>
      <c r="AD86" s="464"/>
      <c r="AE86" s="464"/>
      <c r="AF86" s="464"/>
      <c r="AG86" s="464"/>
      <c r="AH86" s="464"/>
      <c r="AI86" s="464"/>
      <c r="AJ86" s="464"/>
      <c r="AK86" s="464"/>
      <c r="AL86" s="464"/>
      <c r="AM86" s="464"/>
      <c r="AN86" s="464"/>
      <c r="AO86" s="464"/>
      <c r="AP86" s="464"/>
      <c r="AQ86" s="464"/>
      <c r="AR86" s="464"/>
      <c r="AS86" s="464"/>
      <c r="AT86" s="464"/>
      <c r="AU86" s="464"/>
      <c r="AV86" s="464"/>
      <c r="AW86" s="464"/>
      <c r="AX86" s="464"/>
      <c r="AY86" s="464"/>
      <c r="AZ86" s="464"/>
      <c r="BA86" s="464"/>
      <c r="BB86" s="464"/>
      <c r="BC86" s="464"/>
      <c r="BD86" s="464"/>
      <c r="BE86" s="464"/>
      <c r="BF86" s="464"/>
      <c r="BG86" s="465"/>
      <c r="BH86" s="28"/>
      <c r="BI86" s="48"/>
      <c r="BJ86" s="48"/>
      <c r="BK86" s="48"/>
      <c r="BL86" s="12"/>
    </row>
    <row r="87" spans="2:82" s="3" customFormat="1" ht="25.5" customHeight="1" thickBot="1" x14ac:dyDescent="0.35">
      <c r="B87" s="28"/>
      <c r="C87" s="678"/>
      <c r="D87" s="91"/>
      <c r="E87" s="118" t="s">
        <v>207</v>
      </c>
      <c r="F87" s="484" t="s">
        <v>268</v>
      </c>
      <c r="G87" s="485"/>
      <c r="H87" s="485"/>
      <c r="I87" s="485"/>
      <c r="J87" s="485"/>
      <c r="K87" s="485"/>
      <c r="L87" s="485"/>
      <c r="M87" s="485"/>
      <c r="N87" s="485"/>
      <c r="O87" s="485"/>
      <c r="P87" s="485"/>
      <c r="Q87" s="485"/>
      <c r="R87" s="485"/>
      <c r="S87" s="485"/>
      <c r="T87" s="485"/>
      <c r="U87" s="486"/>
      <c r="V87" s="438"/>
      <c r="W87" s="439"/>
      <c r="X87" s="411">
        <v>3</v>
      </c>
      <c r="Y87" s="440"/>
      <c r="Z87" s="473"/>
      <c r="AA87" s="474"/>
      <c r="AB87" s="474">
        <v>3</v>
      </c>
      <c r="AC87" s="698"/>
      <c r="AD87" s="421">
        <v>2</v>
      </c>
      <c r="AE87" s="441"/>
      <c r="AF87" s="421">
        <f>AD87*30</f>
        <v>60</v>
      </c>
      <c r="AG87" s="422"/>
      <c r="AH87" s="391">
        <f>AJ87+AL87+AN87</f>
        <v>36</v>
      </c>
      <c r="AI87" s="392"/>
      <c r="AJ87" s="391">
        <v>18</v>
      </c>
      <c r="AK87" s="392"/>
      <c r="AL87" s="391">
        <v>18</v>
      </c>
      <c r="AM87" s="392"/>
      <c r="AN87" s="440"/>
      <c r="AO87" s="392"/>
      <c r="AP87" s="393">
        <f>AF87-AH87</f>
        <v>24</v>
      </c>
      <c r="AQ87" s="393"/>
      <c r="AR87" s="457"/>
      <c r="AS87" s="458"/>
      <c r="AT87" s="436"/>
      <c r="AU87" s="437"/>
      <c r="AV87" s="393">
        <v>2</v>
      </c>
      <c r="AW87" s="411"/>
      <c r="AX87" s="393"/>
      <c r="AY87" s="411"/>
      <c r="AZ87" s="457"/>
      <c r="BA87" s="458"/>
      <c r="BB87" s="393"/>
      <c r="BC87" s="411"/>
      <c r="BD87" s="391"/>
      <c r="BE87" s="411"/>
      <c r="BF87" s="393"/>
      <c r="BG87" s="392"/>
      <c r="BH87" s="28"/>
      <c r="BI87" s="48"/>
      <c r="BJ87" s="48"/>
      <c r="BK87" s="48"/>
    </row>
    <row r="88" spans="2:82" s="3" customFormat="1" ht="25.5" customHeight="1" thickBot="1" x14ac:dyDescent="0.35">
      <c r="B88" s="28"/>
      <c r="C88" s="28"/>
      <c r="D88" s="28"/>
      <c r="E88" s="118" t="s">
        <v>208</v>
      </c>
      <c r="F88" s="487" t="s">
        <v>300</v>
      </c>
      <c r="G88" s="488"/>
      <c r="H88" s="488"/>
      <c r="I88" s="488"/>
      <c r="J88" s="488"/>
      <c r="K88" s="488"/>
      <c r="L88" s="488"/>
      <c r="M88" s="488"/>
      <c r="N88" s="488"/>
      <c r="O88" s="488"/>
      <c r="P88" s="488"/>
      <c r="Q88" s="488"/>
      <c r="R88" s="488"/>
      <c r="S88" s="488"/>
      <c r="T88" s="488"/>
      <c r="U88" s="489"/>
      <c r="V88" s="438"/>
      <c r="W88" s="439"/>
      <c r="X88" s="411">
        <v>3</v>
      </c>
      <c r="Y88" s="440"/>
      <c r="Z88" s="421"/>
      <c r="AA88" s="441"/>
      <c r="AB88" s="441">
        <v>3</v>
      </c>
      <c r="AC88" s="422"/>
      <c r="AD88" s="421">
        <v>2</v>
      </c>
      <c r="AE88" s="441"/>
      <c r="AF88" s="421">
        <f>AD88*30</f>
        <v>60</v>
      </c>
      <c r="AG88" s="422"/>
      <c r="AH88" s="391">
        <f>AJ88+AL88+AN88</f>
        <v>36</v>
      </c>
      <c r="AI88" s="392"/>
      <c r="AJ88" s="391">
        <v>18</v>
      </c>
      <c r="AK88" s="392"/>
      <c r="AL88" s="391">
        <v>18</v>
      </c>
      <c r="AM88" s="392"/>
      <c r="AN88" s="440"/>
      <c r="AO88" s="392"/>
      <c r="AP88" s="393">
        <f>AF88-AH88</f>
        <v>24</v>
      </c>
      <c r="AQ88" s="393"/>
      <c r="AR88" s="391"/>
      <c r="AS88" s="411"/>
      <c r="AT88" s="393"/>
      <c r="AU88" s="411"/>
      <c r="AV88" s="391">
        <v>2</v>
      </c>
      <c r="AW88" s="411"/>
      <c r="AX88" s="393"/>
      <c r="AY88" s="411"/>
      <c r="AZ88" s="391"/>
      <c r="BA88" s="411"/>
      <c r="BB88" s="393"/>
      <c r="BC88" s="411"/>
      <c r="BD88" s="391"/>
      <c r="BE88" s="411"/>
      <c r="BF88" s="393"/>
      <c r="BG88" s="392"/>
      <c r="BH88" s="28"/>
      <c r="BI88" s="48"/>
      <c r="BJ88" s="48"/>
      <c r="BK88" s="48"/>
    </row>
    <row r="89" spans="2:82" s="3" customFormat="1" ht="25.5" customHeight="1" thickBot="1" x14ac:dyDescent="0.35">
      <c r="B89" s="28"/>
      <c r="C89" s="538"/>
      <c r="D89" s="49"/>
      <c r="E89" s="118" t="s">
        <v>209</v>
      </c>
      <c r="F89" s="487" t="s">
        <v>269</v>
      </c>
      <c r="G89" s="488"/>
      <c r="H89" s="488"/>
      <c r="I89" s="488"/>
      <c r="J89" s="488"/>
      <c r="K89" s="488"/>
      <c r="L89" s="488"/>
      <c r="M89" s="488"/>
      <c r="N89" s="488"/>
      <c r="O89" s="488"/>
      <c r="P89" s="488"/>
      <c r="Q89" s="488"/>
      <c r="R89" s="488"/>
      <c r="S89" s="488"/>
      <c r="T89" s="488"/>
      <c r="U89" s="489"/>
      <c r="V89" s="438"/>
      <c r="W89" s="439"/>
      <c r="X89" s="411">
        <v>4</v>
      </c>
      <c r="Y89" s="440"/>
      <c r="Z89" s="421"/>
      <c r="AA89" s="441"/>
      <c r="AB89" s="441">
        <v>4</v>
      </c>
      <c r="AC89" s="422"/>
      <c r="AD89" s="421">
        <v>2</v>
      </c>
      <c r="AE89" s="441"/>
      <c r="AF89" s="421">
        <f>AD89*30</f>
        <v>60</v>
      </c>
      <c r="AG89" s="422"/>
      <c r="AH89" s="391">
        <f>AJ89+AL89+AN89</f>
        <v>36</v>
      </c>
      <c r="AI89" s="392"/>
      <c r="AJ89" s="391">
        <v>18</v>
      </c>
      <c r="AK89" s="392"/>
      <c r="AL89" s="391">
        <v>18</v>
      </c>
      <c r="AM89" s="392"/>
      <c r="AN89" s="440"/>
      <c r="AO89" s="392"/>
      <c r="AP89" s="393">
        <f>AF89-AH89</f>
        <v>24</v>
      </c>
      <c r="AQ89" s="393"/>
      <c r="AR89" s="391"/>
      <c r="AS89" s="411"/>
      <c r="AT89" s="393"/>
      <c r="AU89" s="411"/>
      <c r="AV89" s="391"/>
      <c r="AW89" s="411"/>
      <c r="AX89" s="393">
        <v>2</v>
      </c>
      <c r="AY89" s="411"/>
      <c r="AZ89" s="391"/>
      <c r="BA89" s="411"/>
      <c r="BB89" s="393"/>
      <c r="BC89" s="411"/>
      <c r="BD89" s="391"/>
      <c r="BE89" s="411"/>
      <c r="BF89" s="393"/>
      <c r="BG89" s="392"/>
      <c r="BH89" s="28"/>
      <c r="BI89" s="48"/>
      <c r="BJ89" s="48"/>
      <c r="BK89" s="48"/>
    </row>
    <row r="90" spans="2:82" s="3" customFormat="1" ht="30.6" customHeight="1" thickBot="1" x14ac:dyDescent="0.35">
      <c r="B90" s="28"/>
      <c r="C90" s="538"/>
      <c r="D90" s="49"/>
      <c r="E90" s="118" t="s">
        <v>210</v>
      </c>
      <c r="F90" s="736" t="s">
        <v>270</v>
      </c>
      <c r="G90" s="737"/>
      <c r="H90" s="737"/>
      <c r="I90" s="737"/>
      <c r="J90" s="737"/>
      <c r="K90" s="737"/>
      <c r="L90" s="737"/>
      <c r="M90" s="737"/>
      <c r="N90" s="737"/>
      <c r="O90" s="737"/>
      <c r="P90" s="737"/>
      <c r="Q90" s="737"/>
      <c r="R90" s="737"/>
      <c r="S90" s="737"/>
      <c r="T90" s="737"/>
      <c r="U90" s="738"/>
      <c r="V90" s="438"/>
      <c r="W90" s="439"/>
      <c r="X90" s="411">
        <v>6</v>
      </c>
      <c r="Y90" s="440"/>
      <c r="Z90" s="421"/>
      <c r="AA90" s="441"/>
      <c r="AB90" s="441">
        <v>6</v>
      </c>
      <c r="AC90" s="422"/>
      <c r="AD90" s="421">
        <v>2</v>
      </c>
      <c r="AE90" s="441"/>
      <c r="AF90" s="421">
        <f>AD90*30</f>
        <v>60</v>
      </c>
      <c r="AG90" s="422"/>
      <c r="AH90" s="391">
        <f>AJ90+AL90+AN90</f>
        <v>36</v>
      </c>
      <c r="AI90" s="392"/>
      <c r="AJ90" s="391">
        <v>18</v>
      </c>
      <c r="AK90" s="392"/>
      <c r="AL90" s="391">
        <v>18</v>
      </c>
      <c r="AM90" s="392"/>
      <c r="AN90" s="440"/>
      <c r="AO90" s="392"/>
      <c r="AP90" s="393">
        <f>AF90-AH90</f>
        <v>24</v>
      </c>
      <c r="AQ90" s="393"/>
      <c r="AR90" s="391"/>
      <c r="AS90" s="411"/>
      <c r="AT90" s="393"/>
      <c r="AU90" s="411"/>
      <c r="AV90" s="391"/>
      <c r="AW90" s="411"/>
      <c r="AX90" s="393"/>
      <c r="AY90" s="411"/>
      <c r="AZ90" s="391"/>
      <c r="BA90" s="411"/>
      <c r="BB90" s="393">
        <v>2</v>
      </c>
      <c r="BC90" s="411"/>
      <c r="BD90" s="391"/>
      <c r="BE90" s="411"/>
      <c r="BF90" s="393"/>
      <c r="BG90" s="392"/>
      <c r="BH90" s="28"/>
      <c r="BI90" s="48"/>
      <c r="BJ90" s="48"/>
      <c r="BK90" s="48"/>
    </row>
    <row r="91" spans="2:82" s="3" customFormat="1" ht="26.25" customHeight="1" thickBot="1" x14ac:dyDescent="0.35">
      <c r="B91" s="28"/>
      <c r="C91" s="538"/>
      <c r="D91" s="478"/>
      <c r="E91" s="118" t="s">
        <v>211</v>
      </c>
      <c r="F91" s="442" t="s">
        <v>84</v>
      </c>
      <c r="G91" s="443"/>
      <c r="H91" s="443"/>
      <c r="I91" s="443"/>
      <c r="J91" s="443"/>
      <c r="K91" s="443"/>
      <c r="L91" s="443"/>
      <c r="M91" s="443"/>
      <c r="N91" s="443"/>
      <c r="O91" s="443"/>
      <c r="P91" s="443"/>
      <c r="Q91" s="443"/>
      <c r="R91" s="443"/>
      <c r="S91" s="443"/>
      <c r="T91" s="443"/>
      <c r="U91" s="444"/>
      <c r="V91" s="438">
        <v>8</v>
      </c>
      <c r="W91" s="439"/>
      <c r="X91" s="616">
        <v>6</v>
      </c>
      <c r="Y91" s="616"/>
      <c r="Z91" s="476"/>
      <c r="AA91" s="477"/>
      <c r="AB91" s="477">
        <v>5.7</v>
      </c>
      <c r="AC91" s="697"/>
      <c r="AD91" s="476">
        <v>6</v>
      </c>
      <c r="AE91" s="477"/>
      <c r="AF91" s="476">
        <f>AD91*30</f>
        <v>180</v>
      </c>
      <c r="AG91" s="697"/>
      <c r="AH91" s="391">
        <f>AJ91+AL91+AN91</f>
        <v>126</v>
      </c>
      <c r="AI91" s="392"/>
      <c r="AJ91" s="639"/>
      <c r="AK91" s="640"/>
      <c r="AL91" s="639">
        <v>126</v>
      </c>
      <c r="AM91" s="640"/>
      <c r="AN91" s="655"/>
      <c r="AO91" s="640"/>
      <c r="AP91" s="616">
        <f>AF91-AH91</f>
        <v>54</v>
      </c>
      <c r="AQ91" s="616"/>
      <c r="AR91" s="639"/>
      <c r="AS91" s="619"/>
      <c r="AT91" s="655"/>
      <c r="AU91" s="640"/>
      <c r="AV91" s="639"/>
      <c r="AW91" s="619"/>
      <c r="AX91" s="616"/>
      <c r="AY91" s="619"/>
      <c r="AZ91" s="639">
        <v>2</v>
      </c>
      <c r="BA91" s="619"/>
      <c r="BB91" s="616">
        <v>2</v>
      </c>
      <c r="BC91" s="619"/>
      <c r="BD91" s="639">
        <v>2</v>
      </c>
      <c r="BE91" s="619"/>
      <c r="BF91" s="616">
        <v>2</v>
      </c>
      <c r="BG91" s="640"/>
      <c r="BH91" s="28"/>
      <c r="BI91" s="48"/>
      <c r="BJ91" s="48"/>
      <c r="BK91" s="48"/>
    </row>
    <row r="92" spans="2:82" s="3" customFormat="1" ht="26.25" customHeight="1" thickBot="1" x14ac:dyDescent="0.4">
      <c r="B92" s="28"/>
      <c r="C92" s="538"/>
      <c r="D92" s="478"/>
      <c r="E92" s="613" t="s">
        <v>186</v>
      </c>
      <c r="F92" s="614"/>
      <c r="G92" s="614"/>
      <c r="H92" s="614"/>
      <c r="I92" s="614"/>
      <c r="J92" s="614"/>
      <c r="K92" s="614"/>
      <c r="L92" s="614"/>
      <c r="M92" s="614"/>
      <c r="N92" s="614"/>
      <c r="O92" s="614"/>
      <c r="P92" s="614"/>
      <c r="Q92" s="614"/>
      <c r="R92" s="614"/>
      <c r="S92" s="614"/>
      <c r="T92" s="614"/>
      <c r="U92" s="615"/>
      <c r="V92" s="602">
        <v>1</v>
      </c>
      <c r="W92" s="602"/>
      <c r="X92" s="602">
        <v>5</v>
      </c>
      <c r="Y92" s="602"/>
      <c r="Z92" s="654"/>
      <c r="AA92" s="663"/>
      <c r="AB92" s="745">
        <v>6</v>
      </c>
      <c r="AC92" s="746"/>
      <c r="AD92" s="602">
        <f>SUM(AD87:AE91)</f>
        <v>14</v>
      </c>
      <c r="AE92" s="602"/>
      <c r="AF92" s="602">
        <f>SUM(AF87:AG91)</f>
        <v>420</v>
      </c>
      <c r="AG92" s="602"/>
      <c r="AH92" s="602">
        <f>SUM(AH87:AI91)</f>
        <v>270</v>
      </c>
      <c r="AI92" s="602"/>
      <c r="AJ92" s="602">
        <f>SUM(AJ87:AK91)</f>
        <v>72</v>
      </c>
      <c r="AK92" s="602"/>
      <c r="AL92" s="602">
        <f>SUM(AL87:AM91)</f>
        <v>198</v>
      </c>
      <c r="AM92" s="602"/>
      <c r="AN92" s="602">
        <f>SUM(AN87:AO91)</f>
        <v>0</v>
      </c>
      <c r="AO92" s="602"/>
      <c r="AP92" s="602">
        <f>SUM(AP87:AQ91)</f>
        <v>150</v>
      </c>
      <c r="AQ92" s="602"/>
      <c r="AR92" s="602"/>
      <c r="AS92" s="654"/>
      <c r="AT92" s="656"/>
      <c r="AU92" s="602"/>
      <c r="AV92" s="602">
        <f>SUM(AV87:AW91)</f>
        <v>4</v>
      </c>
      <c r="AW92" s="654"/>
      <c r="AX92" s="656">
        <f>SUM(AX87:AY91)</f>
        <v>2</v>
      </c>
      <c r="AY92" s="602"/>
      <c r="AZ92" s="602">
        <f>SUM(AZ87:BA91)</f>
        <v>2</v>
      </c>
      <c r="BA92" s="654"/>
      <c r="BB92" s="656">
        <f>SUM(BB87:BC91)</f>
        <v>4</v>
      </c>
      <c r="BC92" s="602"/>
      <c r="BD92" s="602">
        <f>SUM(BD87:BE91)</f>
        <v>2</v>
      </c>
      <c r="BE92" s="654"/>
      <c r="BF92" s="656">
        <f>SUM(BF87:BG91)</f>
        <v>2</v>
      </c>
      <c r="BG92" s="602"/>
      <c r="BH92" s="28"/>
      <c r="BI92" s="48"/>
      <c r="BJ92" s="48"/>
      <c r="BK92" s="48"/>
    </row>
    <row r="93" spans="2:82" s="3" customFormat="1" ht="30" customHeight="1" thickBot="1" x14ac:dyDescent="0.35">
      <c r="B93" s="28"/>
      <c r="C93" s="538"/>
      <c r="D93" s="50"/>
      <c r="E93" s="463" t="s">
        <v>195</v>
      </c>
      <c r="F93" s="464"/>
      <c r="G93" s="464"/>
      <c r="H93" s="464"/>
      <c r="I93" s="464"/>
      <c r="J93" s="464"/>
      <c r="K93" s="464"/>
      <c r="L93" s="464"/>
      <c r="M93" s="464"/>
      <c r="N93" s="464"/>
      <c r="O93" s="464"/>
      <c r="P93" s="464"/>
      <c r="Q93" s="464"/>
      <c r="R93" s="464"/>
      <c r="S93" s="464"/>
      <c r="T93" s="464"/>
      <c r="U93" s="464"/>
      <c r="V93" s="464"/>
      <c r="W93" s="464"/>
      <c r="X93" s="464"/>
      <c r="Y93" s="464"/>
      <c r="Z93" s="464"/>
      <c r="AA93" s="464"/>
      <c r="AB93" s="464"/>
      <c r="AC93" s="464"/>
      <c r="AD93" s="464"/>
      <c r="AE93" s="464"/>
      <c r="AF93" s="464"/>
      <c r="AG93" s="464"/>
      <c r="AH93" s="464"/>
      <c r="AI93" s="464"/>
      <c r="AJ93" s="464"/>
      <c r="AK93" s="464"/>
      <c r="AL93" s="464"/>
      <c r="AM93" s="464"/>
      <c r="AN93" s="464"/>
      <c r="AO93" s="464"/>
      <c r="AP93" s="464"/>
      <c r="AQ93" s="464"/>
      <c r="AR93" s="464"/>
      <c r="AS93" s="464"/>
      <c r="AT93" s="464"/>
      <c r="AU93" s="464"/>
      <c r="AV93" s="464"/>
      <c r="AW93" s="464"/>
      <c r="AX93" s="464"/>
      <c r="AY93" s="464"/>
      <c r="AZ93" s="464"/>
      <c r="BA93" s="464"/>
      <c r="BB93" s="464"/>
      <c r="BC93" s="464"/>
      <c r="BD93" s="464"/>
      <c r="BE93" s="464"/>
      <c r="BF93" s="464"/>
      <c r="BG93" s="465"/>
      <c r="BH93" s="87"/>
      <c r="BI93" s="48"/>
      <c r="BJ93" s="48"/>
      <c r="BK93" s="48"/>
    </row>
    <row r="94" spans="2:82" s="9" customFormat="1" ht="39" customHeight="1" x14ac:dyDescent="0.4">
      <c r="B94" s="51"/>
      <c r="C94" s="538"/>
      <c r="D94" s="469"/>
      <c r="E94" s="117" t="s">
        <v>159</v>
      </c>
      <c r="F94" s="325" t="s">
        <v>283</v>
      </c>
      <c r="G94" s="326"/>
      <c r="H94" s="326"/>
      <c r="I94" s="326"/>
      <c r="J94" s="326"/>
      <c r="K94" s="326"/>
      <c r="L94" s="326"/>
      <c r="M94" s="326"/>
      <c r="N94" s="326"/>
      <c r="O94" s="326"/>
      <c r="P94" s="326"/>
      <c r="Q94" s="326"/>
      <c r="R94" s="326"/>
      <c r="S94" s="326"/>
      <c r="T94" s="326"/>
      <c r="U94" s="327"/>
      <c r="V94" s="608"/>
      <c r="W94" s="609"/>
      <c r="X94" s="608">
        <v>4</v>
      </c>
      <c r="Y94" s="609"/>
      <c r="Z94" s="608"/>
      <c r="AA94" s="609"/>
      <c r="AB94" s="608">
        <v>4</v>
      </c>
      <c r="AC94" s="609"/>
      <c r="AD94" s="608">
        <v>3</v>
      </c>
      <c r="AE94" s="609"/>
      <c r="AF94" s="608">
        <f>AD94*30</f>
        <v>90</v>
      </c>
      <c r="AG94" s="609"/>
      <c r="AH94" s="608">
        <f>AJ94+AL94+AN94</f>
        <v>54</v>
      </c>
      <c r="AI94" s="609"/>
      <c r="AJ94" s="608">
        <v>36</v>
      </c>
      <c r="AK94" s="609"/>
      <c r="AL94" s="608">
        <v>9</v>
      </c>
      <c r="AM94" s="609"/>
      <c r="AN94" s="620">
        <v>9</v>
      </c>
      <c r="AO94" s="621"/>
      <c r="AP94" s="620">
        <f>AF94-AH94</f>
        <v>36</v>
      </c>
      <c r="AQ94" s="621"/>
      <c r="AR94" s="622"/>
      <c r="AS94" s="623"/>
      <c r="AT94" s="385"/>
      <c r="AU94" s="386"/>
      <c r="AV94" s="641"/>
      <c r="AW94" s="642"/>
      <c r="AX94" s="720">
        <v>3</v>
      </c>
      <c r="AY94" s="721"/>
      <c r="AZ94" s="622"/>
      <c r="BA94" s="623"/>
      <c r="BB94" s="385"/>
      <c r="BC94" s="386"/>
      <c r="BD94" s="622"/>
      <c r="BE94" s="623"/>
      <c r="BF94" s="385"/>
      <c r="BG94" s="386"/>
      <c r="BH94" s="10"/>
      <c r="BI94" s="47"/>
      <c r="BJ94" s="47"/>
      <c r="BK94" s="47"/>
      <c r="BO94" s="370" t="s">
        <v>202</v>
      </c>
      <c r="BP94" s="370"/>
      <c r="BQ94" s="370"/>
      <c r="BR94" s="370"/>
      <c r="BS94" s="370"/>
      <c r="BT94" s="370"/>
      <c r="BU94" s="370"/>
      <c r="BV94" s="370"/>
      <c r="BW94" s="370"/>
      <c r="BX94" s="370"/>
      <c r="BY94" s="370"/>
      <c r="BZ94" s="370"/>
      <c r="CA94" s="370"/>
      <c r="CB94" s="370"/>
      <c r="CC94" s="370"/>
      <c r="CD94" s="370"/>
    </row>
    <row r="95" spans="2:82" s="9" customFormat="1" ht="40.799999999999997" customHeight="1" x14ac:dyDescent="0.4">
      <c r="B95" s="51"/>
      <c r="C95" s="538"/>
      <c r="D95" s="469"/>
      <c r="E95" s="117" t="s">
        <v>160</v>
      </c>
      <c r="F95" s="328" t="s">
        <v>284</v>
      </c>
      <c r="G95" s="329"/>
      <c r="H95" s="329"/>
      <c r="I95" s="329"/>
      <c r="J95" s="329"/>
      <c r="K95" s="329"/>
      <c r="L95" s="329"/>
      <c r="M95" s="329"/>
      <c r="N95" s="329"/>
      <c r="O95" s="329"/>
      <c r="P95" s="329"/>
      <c r="Q95" s="329"/>
      <c r="R95" s="329"/>
      <c r="S95" s="329"/>
      <c r="T95" s="329"/>
      <c r="U95" s="330"/>
      <c r="V95" s="323">
        <v>3</v>
      </c>
      <c r="W95" s="324"/>
      <c r="X95" s="323"/>
      <c r="Y95" s="324"/>
      <c r="Z95" s="323"/>
      <c r="AA95" s="324"/>
      <c r="AB95" s="323">
        <v>3</v>
      </c>
      <c r="AC95" s="324"/>
      <c r="AD95" s="323">
        <v>5</v>
      </c>
      <c r="AE95" s="324"/>
      <c r="AF95" s="323">
        <f t="shared" ref="AF95:AF104" si="20">AD95*30</f>
        <v>150</v>
      </c>
      <c r="AG95" s="324"/>
      <c r="AH95" s="323">
        <f t="shared" ref="AH95:AH104" si="21">AJ95+AL95+AN95</f>
        <v>72</v>
      </c>
      <c r="AI95" s="324"/>
      <c r="AJ95" s="323">
        <v>36</v>
      </c>
      <c r="AK95" s="324"/>
      <c r="AL95" s="323">
        <v>18</v>
      </c>
      <c r="AM95" s="324"/>
      <c r="AN95" s="335">
        <v>18</v>
      </c>
      <c r="AO95" s="336"/>
      <c r="AP95" s="335">
        <f t="shared" ref="AP95:AP104" si="22">AF95-AH95</f>
        <v>78</v>
      </c>
      <c r="AQ95" s="336"/>
      <c r="AR95" s="374"/>
      <c r="AS95" s="375"/>
      <c r="AT95" s="372"/>
      <c r="AU95" s="373"/>
      <c r="AV95" s="383">
        <v>4</v>
      </c>
      <c r="AW95" s="384"/>
      <c r="AX95" s="339"/>
      <c r="AY95" s="340"/>
      <c r="AZ95" s="374"/>
      <c r="BA95" s="375"/>
      <c r="BB95" s="387"/>
      <c r="BC95" s="388"/>
      <c r="BD95" s="374"/>
      <c r="BE95" s="375"/>
      <c r="BF95" s="372"/>
      <c r="BG95" s="373"/>
      <c r="BH95" s="10"/>
      <c r="BI95" s="47"/>
      <c r="BJ95" s="47"/>
      <c r="BK95" s="47"/>
      <c r="BO95" s="370" t="s">
        <v>203</v>
      </c>
      <c r="BP95" s="370"/>
      <c r="BQ95" s="370"/>
      <c r="BR95" s="370"/>
      <c r="BS95" s="370"/>
      <c r="BT95" s="370"/>
      <c r="BU95" s="370"/>
      <c r="BV95" s="370"/>
      <c r="BW95" s="370"/>
      <c r="BX95" s="370"/>
      <c r="BY95" s="370"/>
      <c r="BZ95" s="370"/>
      <c r="CA95" s="370"/>
      <c r="CB95" s="370"/>
      <c r="CC95" s="370"/>
      <c r="CD95" s="370"/>
    </row>
    <row r="96" spans="2:82" s="9" customFormat="1" ht="43.8" customHeight="1" x14ac:dyDescent="0.4">
      <c r="B96" s="51"/>
      <c r="C96" s="538"/>
      <c r="D96" s="469"/>
      <c r="E96" s="117" t="s">
        <v>161</v>
      </c>
      <c r="F96" s="328" t="s">
        <v>285</v>
      </c>
      <c r="G96" s="329"/>
      <c r="H96" s="329"/>
      <c r="I96" s="329"/>
      <c r="J96" s="329"/>
      <c r="K96" s="329"/>
      <c r="L96" s="329"/>
      <c r="M96" s="329"/>
      <c r="N96" s="329"/>
      <c r="O96" s="329"/>
      <c r="P96" s="329"/>
      <c r="Q96" s="329"/>
      <c r="R96" s="329"/>
      <c r="S96" s="329"/>
      <c r="T96" s="329"/>
      <c r="U96" s="330"/>
      <c r="V96" s="323"/>
      <c r="W96" s="324"/>
      <c r="X96" s="323">
        <v>5</v>
      </c>
      <c r="Y96" s="324"/>
      <c r="Z96" s="323"/>
      <c r="AA96" s="324"/>
      <c r="AB96" s="323">
        <v>5</v>
      </c>
      <c r="AC96" s="324"/>
      <c r="AD96" s="323">
        <v>5</v>
      </c>
      <c r="AE96" s="324"/>
      <c r="AF96" s="323">
        <f t="shared" si="20"/>
        <v>150</v>
      </c>
      <c r="AG96" s="324"/>
      <c r="AH96" s="323">
        <f t="shared" si="21"/>
        <v>72</v>
      </c>
      <c r="AI96" s="324"/>
      <c r="AJ96" s="323">
        <v>36</v>
      </c>
      <c r="AK96" s="324"/>
      <c r="AL96" s="323">
        <v>18</v>
      </c>
      <c r="AM96" s="324"/>
      <c r="AN96" s="335">
        <v>18</v>
      </c>
      <c r="AO96" s="336"/>
      <c r="AP96" s="335">
        <f t="shared" si="22"/>
        <v>78</v>
      </c>
      <c r="AQ96" s="336"/>
      <c r="AR96" s="374"/>
      <c r="AS96" s="375"/>
      <c r="AT96" s="372"/>
      <c r="AU96" s="373"/>
      <c r="AV96" s="374"/>
      <c r="AW96" s="375"/>
      <c r="AX96" s="339"/>
      <c r="AY96" s="340"/>
      <c r="AZ96" s="383">
        <v>5</v>
      </c>
      <c r="BA96" s="384"/>
      <c r="BB96" s="372"/>
      <c r="BC96" s="373"/>
      <c r="BD96" s="374"/>
      <c r="BE96" s="375"/>
      <c r="BF96" s="372"/>
      <c r="BG96" s="373"/>
      <c r="BH96" s="10"/>
      <c r="BI96" s="47"/>
      <c r="BJ96" s="47"/>
      <c r="BK96" s="47"/>
      <c r="BO96" s="370" t="s">
        <v>204</v>
      </c>
      <c r="BP96" s="370"/>
      <c r="BQ96" s="370"/>
      <c r="BR96" s="370"/>
      <c r="BS96" s="370"/>
      <c r="BT96" s="370"/>
      <c r="BU96" s="370"/>
      <c r="BV96" s="370"/>
      <c r="BW96" s="370"/>
      <c r="BX96" s="370"/>
      <c r="BY96" s="370"/>
      <c r="BZ96" s="370"/>
      <c r="CA96" s="370"/>
      <c r="CB96" s="370"/>
      <c r="CC96" s="370"/>
      <c r="CD96" s="370"/>
    </row>
    <row r="97" spans="2:82" s="9" customFormat="1" ht="33.6" customHeight="1" x14ac:dyDescent="0.4">
      <c r="B97" s="51"/>
      <c r="C97" s="538"/>
      <c r="D97" s="469"/>
      <c r="E97" s="117" t="s">
        <v>235</v>
      </c>
      <c r="F97" s="328" t="s">
        <v>286</v>
      </c>
      <c r="G97" s="329"/>
      <c r="H97" s="329"/>
      <c r="I97" s="329"/>
      <c r="J97" s="329"/>
      <c r="K97" s="329"/>
      <c r="L97" s="329"/>
      <c r="M97" s="329"/>
      <c r="N97" s="329"/>
      <c r="O97" s="329"/>
      <c r="P97" s="329"/>
      <c r="Q97" s="329"/>
      <c r="R97" s="329"/>
      <c r="S97" s="329"/>
      <c r="T97" s="329"/>
      <c r="U97" s="330"/>
      <c r="V97" s="323">
        <v>4</v>
      </c>
      <c r="W97" s="324"/>
      <c r="X97" s="323"/>
      <c r="Y97" s="324"/>
      <c r="Z97" s="323"/>
      <c r="AA97" s="324"/>
      <c r="AB97" s="323">
        <v>4</v>
      </c>
      <c r="AC97" s="324"/>
      <c r="AD97" s="323">
        <v>5</v>
      </c>
      <c r="AE97" s="324"/>
      <c r="AF97" s="323">
        <f t="shared" si="20"/>
        <v>150</v>
      </c>
      <c r="AG97" s="324"/>
      <c r="AH97" s="323">
        <f t="shared" si="21"/>
        <v>72</v>
      </c>
      <c r="AI97" s="324"/>
      <c r="AJ97" s="323">
        <v>36</v>
      </c>
      <c r="AK97" s="324"/>
      <c r="AL97" s="323">
        <v>18</v>
      </c>
      <c r="AM97" s="324"/>
      <c r="AN97" s="335">
        <v>18</v>
      </c>
      <c r="AO97" s="336"/>
      <c r="AP97" s="335">
        <f t="shared" si="22"/>
        <v>78</v>
      </c>
      <c r="AQ97" s="336"/>
      <c r="AR97" s="374"/>
      <c r="AS97" s="375"/>
      <c r="AT97" s="372"/>
      <c r="AU97" s="373"/>
      <c r="AV97" s="374"/>
      <c r="AW97" s="375"/>
      <c r="AX97" s="381">
        <v>4</v>
      </c>
      <c r="AY97" s="382"/>
      <c r="AZ97" s="374"/>
      <c r="BA97" s="375"/>
      <c r="BB97" s="372"/>
      <c r="BC97" s="373"/>
      <c r="BD97" s="374"/>
      <c r="BE97" s="375"/>
      <c r="BF97" s="372"/>
      <c r="BG97" s="373"/>
      <c r="BH97" s="10"/>
      <c r="BI97" s="47"/>
      <c r="BJ97" s="47"/>
      <c r="BK97" s="47"/>
      <c r="BO97" s="370" t="s">
        <v>237</v>
      </c>
      <c r="BP97" s="370"/>
      <c r="BQ97" s="370"/>
      <c r="BR97" s="370"/>
      <c r="BS97" s="370"/>
      <c r="BT97" s="370"/>
      <c r="BU97" s="370"/>
      <c r="BV97" s="370"/>
      <c r="BW97" s="370"/>
      <c r="BX97" s="370"/>
      <c r="BY97" s="370"/>
      <c r="BZ97" s="370"/>
      <c r="CA97" s="370"/>
      <c r="CB97" s="370"/>
      <c r="CC97" s="370"/>
      <c r="CD97" s="370"/>
    </row>
    <row r="98" spans="2:82" s="9" customFormat="1" ht="31.8" customHeight="1" x14ac:dyDescent="0.4">
      <c r="B98" s="51"/>
      <c r="C98" s="538"/>
      <c r="D98" s="469"/>
      <c r="E98" s="117" t="s">
        <v>162</v>
      </c>
      <c r="F98" s="328" t="s">
        <v>287</v>
      </c>
      <c r="G98" s="329"/>
      <c r="H98" s="329"/>
      <c r="I98" s="329"/>
      <c r="J98" s="329"/>
      <c r="K98" s="329"/>
      <c r="L98" s="329"/>
      <c r="M98" s="329"/>
      <c r="N98" s="329"/>
      <c r="O98" s="329"/>
      <c r="P98" s="329"/>
      <c r="Q98" s="329"/>
      <c r="R98" s="329"/>
      <c r="S98" s="329"/>
      <c r="T98" s="329"/>
      <c r="U98" s="330"/>
      <c r="V98" s="331"/>
      <c r="W98" s="332"/>
      <c r="X98" s="331">
        <v>5</v>
      </c>
      <c r="Y98" s="332"/>
      <c r="Z98" s="331">
        <v>5</v>
      </c>
      <c r="AA98" s="332"/>
      <c r="AB98" s="331">
        <v>5</v>
      </c>
      <c r="AC98" s="332"/>
      <c r="AD98" s="331">
        <v>6.5</v>
      </c>
      <c r="AE98" s="332"/>
      <c r="AF98" s="323">
        <f t="shared" si="20"/>
        <v>195</v>
      </c>
      <c r="AG98" s="324"/>
      <c r="AH98" s="323">
        <f t="shared" si="21"/>
        <v>90</v>
      </c>
      <c r="AI98" s="324"/>
      <c r="AJ98" s="331">
        <v>54</v>
      </c>
      <c r="AK98" s="332"/>
      <c r="AL98" s="331">
        <v>18</v>
      </c>
      <c r="AM98" s="332"/>
      <c r="AN98" s="333">
        <v>18</v>
      </c>
      <c r="AO98" s="334"/>
      <c r="AP98" s="335">
        <f t="shared" si="22"/>
        <v>105</v>
      </c>
      <c r="AQ98" s="336"/>
      <c r="AR98" s="624"/>
      <c r="AS98" s="625"/>
      <c r="AT98" s="626"/>
      <c r="AU98" s="627"/>
      <c r="AV98" s="624"/>
      <c r="AW98" s="625"/>
      <c r="AX98" s="381"/>
      <c r="AY98" s="382"/>
      <c r="AZ98" s="341">
        <v>5</v>
      </c>
      <c r="BA98" s="342"/>
      <c r="BB98" s="339"/>
      <c r="BC98" s="340"/>
      <c r="BD98" s="337"/>
      <c r="BE98" s="338"/>
      <c r="BF98" s="339"/>
      <c r="BG98" s="340"/>
      <c r="BH98" s="10"/>
      <c r="BI98" s="47"/>
      <c r="BJ98" s="47"/>
      <c r="BK98" s="47"/>
      <c r="BO98" s="370" t="s">
        <v>238</v>
      </c>
      <c r="BP98" s="370"/>
      <c r="BQ98" s="370"/>
      <c r="BR98" s="370"/>
      <c r="BS98" s="370"/>
      <c r="BT98" s="370"/>
      <c r="BU98" s="370"/>
      <c r="BV98" s="370"/>
      <c r="BW98" s="370"/>
      <c r="BX98" s="370"/>
      <c r="BY98" s="370"/>
      <c r="BZ98" s="370"/>
      <c r="CA98" s="370"/>
      <c r="CB98" s="370"/>
      <c r="CC98" s="370"/>
      <c r="CD98" s="370"/>
    </row>
    <row r="99" spans="2:82" s="9" customFormat="1" ht="40.200000000000003" customHeight="1" x14ac:dyDescent="0.4">
      <c r="B99" s="51"/>
      <c r="C99" s="538"/>
      <c r="D99" s="469"/>
      <c r="E99" s="117" t="s">
        <v>196</v>
      </c>
      <c r="F99" s="328" t="s">
        <v>288</v>
      </c>
      <c r="G99" s="329"/>
      <c r="H99" s="329"/>
      <c r="I99" s="329"/>
      <c r="J99" s="329"/>
      <c r="K99" s="329"/>
      <c r="L99" s="329"/>
      <c r="M99" s="329"/>
      <c r="N99" s="329"/>
      <c r="O99" s="329"/>
      <c r="P99" s="329"/>
      <c r="Q99" s="329"/>
      <c r="R99" s="329"/>
      <c r="S99" s="329"/>
      <c r="T99" s="329"/>
      <c r="U99" s="330"/>
      <c r="V99" s="323"/>
      <c r="W99" s="324"/>
      <c r="X99" s="323">
        <v>6</v>
      </c>
      <c r="Y99" s="324"/>
      <c r="Z99" s="323"/>
      <c r="AA99" s="324"/>
      <c r="AB99" s="323">
        <v>6</v>
      </c>
      <c r="AC99" s="324"/>
      <c r="AD99" s="323">
        <v>3.5</v>
      </c>
      <c r="AE99" s="324"/>
      <c r="AF99" s="323">
        <f t="shared" si="20"/>
        <v>105</v>
      </c>
      <c r="AG99" s="324"/>
      <c r="AH99" s="323">
        <f t="shared" si="21"/>
        <v>54</v>
      </c>
      <c r="AI99" s="324"/>
      <c r="AJ99" s="323">
        <v>18</v>
      </c>
      <c r="AK99" s="324"/>
      <c r="AL99" s="323"/>
      <c r="AM99" s="324"/>
      <c r="AN99" s="335">
        <v>36</v>
      </c>
      <c r="AO99" s="336"/>
      <c r="AP99" s="335">
        <f t="shared" si="22"/>
        <v>51</v>
      </c>
      <c r="AQ99" s="336"/>
      <c r="AR99" s="374"/>
      <c r="AS99" s="375"/>
      <c r="AT99" s="372"/>
      <c r="AU99" s="373"/>
      <c r="AV99" s="383"/>
      <c r="AW99" s="384"/>
      <c r="AX99" s="339"/>
      <c r="AY99" s="340"/>
      <c r="AZ99" s="383"/>
      <c r="BA99" s="384"/>
      <c r="BB99" s="387">
        <v>3</v>
      </c>
      <c r="BC99" s="388"/>
      <c r="BD99" s="374"/>
      <c r="BE99" s="375"/>
      <c r="BF99" s="372"/>
      <c r="BG99" s="373"/>
      <c r="BH99" s="10"/>
      <c r="BI99" s="47"/>
      <c r="BJ99" s="47"/>
      <c r="BK99" s="47"/>
      <c r="BO99" s="370" t="s">
        <v>249</v>
      </c>
      <c r="BP99" s="370"/>
      <c r="BQ99" s="370"/>
      <c r="BR99" s="370"/>
      <c r="BS99" s="370"/>
      <c r="BT99" s="370"/>
      <c r="BU99" s="370"/>
      <c r="BV99" s="370"/>
      <c r="BW99" s="370"/>
      <c r="BX99" s="370"/>
      <c r="BY99" s="370"/>
      <c r="BZ99" s="370"/>
      <c r="CA99" s="370"/>
      <c r="CB99" s="370"/>
      <c r="CC99" s="370"/>
      <c r="CD99" s="370"/>
    </row>
    <row r="100" spans="2:82" s="9" customFormat="1" ht="39.6" customHeight="1" x14ac:dyDescent="0.4">
      <c r="B100" s="51"/>
      <c r="C100" s="538"/>
      <c r="D100" s="469"/>
      <c r="E100" s="117" t="s">
        <v>197</v>
      </c>
      <c r="F100" s="328" t="s">
        <v>289</v>
      </c>
      <c r="G100" s="329"/>
      <c r="H100" s="329"/>
      <c r="I100" s="329"/>
      <c r="J100" s="329"/>
      <c r="K100" s="329"/>
      <c r="L100" s="329"/>
      <c r="M100" s="329"/>
      <c r="N100" s="329"/>
      <c r="O100" s="329"/>
      <c r="P100" s="329"/>
      <c r="Q100" s="329"/>
      <c r="R100" s="329"/>
      <c r="S100" s="329"/>
      <c r="T100" s="329"/>
      <c r="U100" s="330"/>
      <c r="V100" s="177"/>
      <c r="W100" s="178"/>
      <c r="X100" s="323">
        <v>4</v>
      </c>
      <c r="Y100" s="324"/>
      <c r="Z100" s="177"/>
      <c r="AA100" s="178"/>
      <c r="AB100" s="323">
        <v>4</v>
      </c>
      <c r="AC100" s="324"/>
      <c r="AD100" s="323">
        <v>3.5</v>
      </c>
      <c r="AE100" s="324"/>
      <c r="AF100" s="323">
        <f t="shared" si="20"/>
        <v>105</v>
      </c>
      <c r="AG100" s="324"/>
      <c r="AH100" s="323">
        <f t="shared" si="21"/>
        <v>54</v>
      </c>
      <c r="AI100" s="324"/>
      <c r="AJ100" s="323">
        <v>18</v>
      </c>
      <c r="AK100" s="324"/>
      <c r="AL100" s="177">
        <v>18</v>
      </c>
      <c r="AM100" s="178"/>
      <c r="AN100" s="335">
        <v>18</v>
      </c>
      <c r="AO100" s="336"/>
      <c r="AP100" s="335">
        <f t="shared" si="22"/>
        <v>51</v>
      </c>
      <c r="AQ100" s="336"/>
      <c r="AR100" s="374"/>
      <c r="AS100" s="375"/>
      <c r="AT100" s="372"/>
      <c r="AU100" s="373"/>
      <c r="AV100" s="374"/>
      <c r="AW100" s="375"/>
      <c r="AX100" s="381">
        <v>3</v>
      </c>
      <c r="AY100" s="382"/>
      <c r="AZ100" s="383"/>
      <c r="BA100" s="384"/>
      <c r="BB100" s="387"/>
      <c r="BC100" s="388"/>
      <c r="BD100" s="374"/>
      <c r="BE100" s="375"/>
      <c r="BF100" s="372"/>
      <c r="BG100" s="373"/>
      <c r="BH100" s="10"/>
      <c r="BI100" s="47"/>
      <c r="BJ100" s="47"/>
      <c r="BK100" s="47"/>
      <c r="BO100" s="370" t="s">
        <v>239</v>
      </c>
      <c r="BP100" s="370"/>
      <c r="BQ100" s="370"/>
      <c r="BR100" s="370"/>
      <c r="BS100" s="370"/>
      <c r="BT100" s="370"/>
      <c r="BU100" s="370"/>
      <c r="BV100" s="370"/>
      <c r="BW100" s="370"/>
      <c r="BX100" s="370"/>
      <c r="BY100" s="370"/>
      <c r="BZ100" s="370"/>
      <c r="CA100" s="370"/>
      <c r="CB100" s="370"/>
      <c r="CC100" s="370"/>
      <c r="CD100" s="370"/>
    </row>
    <row r="101" spans="2:82" s="9" customFormat="1" ht="40.799999999999997" customHeight="1" x14ac:dyDescent="0.4">
      <c r="B101" s="51"/>
      <c r="C101" s="538"/>
      <c r="D101" s="469"/>
      <c r="E101" s="117" t="s">
        <v>198</v>
      </c>
      <c r="F101" s="328" t="s">
        <v>290</v>
      </c>
      <c r="G101" s="329"/>
      <c r="H101" s="329"/>
      <c r="I101" s="329"/>
      <c r="J101" s="329"/>
      <c r="K101" s="329"/>
      <c r="L101" s="329"/>
      <c r="M101" s="329"/>
      <c r="N101" s="329"/>
      <c r="O101" s="329"/>
      <c r="P101" s="329"/>
      <c r="Q101" s="329"/>
      <c r="R101" s="329"/>
      <c r="S101" s="329"/>
      <c r="T101" s="329"/>
      <c r="U101" s="330"/>
      <c r="V101" s="331"/>
      <c r="W101" s="332"/>
      <c r="X101" s="331">
        <v>8</v>
      </c>
      <c r="Y101" s="332"/>
      <c r="Z101" s="331"/>
      <c r="AA101" s="332"/>
      <c r="AB101" s="331">
        <v>8</v>
      </c>
      <c r="AC101" s="332"/>
      <c r="AD101" s="331">
        <v>3.5</v>
      </c>
      <c r="AE101" s="332"/>
      <c r="AF101" s="323">
        <f t="shared" si="20"/>
        <v>105</v>
      </c>
      <c r="AG101" s="324"/>
      <c r="AH101" s="323">
        <f t="shared" si="21"/>
        <v>54</v>
      </c>
      <c r="AI101" s="324"/>
      <c r="AJ101" s="331">
        <v>36</v>
      </c>
      <c r="AK101" s="332"/>
      <c r="AL101" s="331">
        <v>18</v>
      </c>
      <c r="AM101" s="332"/>
      <c r="AN101" s="333"/>
      <c r="AO101" s="334"/>
      <c r="AP101" s="335">
        <f t="shared" si="22"/>
        <v>51</v>
      </c>
      <c r="AQ101" s="336"/>
      <c r="AR101" s="337"/>
      <c r="AS101" s="338"/>
      <c r="AT101" s="339"/>
      <c r="AU101" s="340"/>
      <c r="AV101" s="341"/>
      <c r="AW101" s="342"/>
      <c r="AX101" s="339"/>
      <c r="AY101" s="340"/>
      <c r="AZ101" s="341"/>
      <c r="BA101" s="342"/>
      <c r="BB101" s="339"/>
      <c r="BC101" s="340"/>
      <c r="BD101" s="337"/>
      <c r="BE101" s="338"/>
      <c r="BF101" s="381">
        <v>6</v>
      </c>
      <c r="BG101" s="382"/>
      <c r="BH101" s="10"/>
      <c r="BI101" s="47"/>
      <c r="BJ101" s="47"/>
      <c r="BK101" s="47"/>
      <c r="BO101" s="371" t="s">
        <v>240</v>
      </c>
      <c r="BP101" s="371"/>
      <c r="BQ101" s="371"/>
      <c r="BR101" s="371"/>
      <c r="BS101" s="371"/>
      <c r="BT101" s="371"/>
      <c r="BU101" s="371"/>
      <c r="BV101" s="371"/>
      <c r="BW101" s="371"/>
      <c r="BX101" s="371"/>
      <c r="BY101" s="371"/>
      <c r="BZ101" s="371"/>
      <c r="CA101" s="371"/>
      <c r="CB101" s="371"/>
      <c r="CC101" s="371"/>
      <c r="CD101" s="371"/>
    </row>
    <row r="102" spans="2:82" s="9" customFormat="1" ht="38.4" customHeight="1" x14ac:dyDescent="0.4">
      <c r="B102" s="51"/>
      <c r="C102" s="538"/>
      <c r="D102" s="469"/>
      <c r="E102" s="117" t="s">
        <v>236</v>
      </c>
      <c r="F102" s="328" t="s">
        <v>291</v>
      </c>
      <c r="G102" s="329"/>
      <c r="H102" s="329"/>
      <c r="I102" s="329"/>
      <c r="J102" s="329"/>
      <c r="K102" s="329"/>
      <c r="L102" s="329"/>
      <c r="M102" s="329"/>
      <c r="N102" s="329"/>
      <c r="O102" s="329"/>
      <c r="P102" s="329"/>
      <c r="Q102" s="329"/>
      <c r="R102" s="329"/>
      <c r="S102" s="329"/>
      <c r="T102" s="329"/>
      <c r="U102" s="330"/>
      <c r="V102" s="323"/>
      <c r="W102" s="324"/>
      <c r="X102" s="323">
        <v>8</v>
      </c>
      <c r="Y102" s="324"/>
      <c r="Z102" s="323"/>
      <c r="AA102" s="324"/>
      <c r="AB102" s="323">
        <v>8</v>
      </c>
      <c r="AC102" s="324"/>
      <c r="AD102" s="323">
        <v>3.5</v>
      </c>
      <c r="AE102" s="324"/>
      <c r="AF102" s="323">
        <f t="shared" si="20"/>
        <v>105</v>
      </c>
      <c r="AG102" s="324"/>
      <c r="AH102" s="323">
        <f t="shared" si="21"/>
        <v>54</v>
      </c>
      <c r="AI102" s="324"/>
      <c r="AJ102" s="323">
        <v>36</v>
      </c>
      <c r="AK102" s="324"/>
      <c r="AL102" s="323">
        <v>18</v>
      </c>
      <c r="AM102" s="324"/>
      <c r="AN102" s="335"/>
      <c r="AO102" s="336"/>
      <c r="AP102" s="335">
        <f t="shared" si="22"/>
        <v>51</v>
      </c>
      <c r="AQ102" s="336"/>
      <c r="AR102" s="374"/>
      <c r="AS102" s="375"/>
      <c r="AT102" s="372"/>
      <c r="AU102" s="373"/>
      <c r="AV102" s="374"/>
      <c r="AW102" s="375"/>
      <c r="AX102" s="372"/>
      <c r="AY102" s="373"/>
      <c r="AZ102" s="374"/>
      <c r="BA102" s="375"/>
      <c r="BB102" s="372"/>
      <c r="BC102" s="373"/>
      <c r="BD102" s="374"/>
      <c r="BE102" s="375"/>
      <c r="BF102" s="387">
        <v>6</v>
      </c>
      <c r="BG102" s="388"/>
      <c r="BH102" s="10"/>
      <c r="BI102" s="47"/>
      <c r="BJ102" s="47"/>
      <c r="BK102" s="47"/>
      <c r="BO102" s="322" t="s">
        <v>241</v>
      </c>
      <c r="BP102" s="322"/>
      <c r="BQ102" s="322"/>
      <c r="BR102" s="322"/>
      <c r="BS102" s="322"/>
      <c r="BT102" s="322"/>
      <c r="BU102" s="322"/>
      <c r="BV102" s="322"/>
      <c r="BW102" s="322"/>
      <c r="BX102" s="322"/>
      <c r="BY102" s="322"/>
      <c r="BZ102" s="322"/>
      <c r="CA102" s="322"/>
      <c r="CB102" s="322"/>
      <c r="CC102" s="322"/>
      <c r="CD102" s="322"/>
    </row>
    <row r="103" spans="2:82" s="9" customFormat="1" ht="41.4" customHeight="1" x14ac:dyDescent="0.4">
      <c r="B103" s="51"/>
      <c r="C103" s="538"/>
      <c r="D103" s="469"/>
      <c r="E103" s="117" t="s">
        <v>215</v>
      </c>
      <c r="F103" s="328" t="s">
        <v>292</v>
      </c>
      <c r="G103" s="329"/>
      <c r="H103" s="329"/>
      <c r="I103" s="329"/>
      <c r="J103" s="329"/>
      <c r="K103" s="329"/>
      <c r="L103" s="329"/>
      <c r="M103" s="329"/>
      <c r="N103" s="329"/>
      <c r="O103" s="329"/>
      <c r="P103" s="329"/>
      <c r="Q103" s="329"/>
      <c r="R103" s="329"/>
      <c r="S103" s="329"/>
      <c r="T103" s="329"/>
      <c r="U103" s="330"/>
      <c r="V103" s="323"/>
      <c r="W103" s="324"/>
      <c r="X103" s="323">
        <v>3</v>
      </c>
      <c r="Y103" s="324"/>
      <c r="Z103" s="323">
        <v>3</v>
      </c>
      <c r="AA103" s="324"/>
      <c r="AB103" s="323">
        <v>3</v>
      </c>
      <c r="AC103" s="324"/>
      <c r="AD103" s="323">
        <v>4</v>
      </c>
      <c r="AE103" s="324"/>
      <c r="AF103" s="323">
        <f t="shared" si="20"/>
        <v>120</v>
      </c>
      <c r="AG103" s="324"/>
      <c r="AH103" s="323">
        <f t="shared" si="21"/>
        <v>54</v>
      </c>
      <c r="AI103" s="324"/>
      <c r="AJ103" s="323">
        <v>18</v>
      </c>
      <c r="AK103" s="324"/>
      <c r="AL103" s="323">
        <v>36</v>
      </c>
      <c r="AM103" s="324"/>
      <c r="AN103" s="335"/>
      <c r="AO103" s="336"/>
      <c r="AP103" s="335">
        <f t="shared" si="22"/>
        <v>66</v>
      </c>
      <c r="AQ103" s="336"/>
      <c r="AR103" s="374"/>
      <c r="AS103" s="375"/>
      <c r="AT103" s="372"/>
      <c r="AU103" s="373"/>
      <c r="AV103" s="383">
        <v>3</v>
      </c>
      <c r="AW103" s="384"/>
      <c r="AX103" s="372"/>
      <c r="AY103" s="373"/>
      <c r="AZ103" s="383"/>
      <c r="BA103" s="384"/>
      <c r="BB103" s="372"/>
      <c r="BC103" s="373"/>
      <c r="BD103" s="374"/>
      <c r="BE103" s="375"/>
      <c r="BF103" s="99"/>
      <c r="BG103" s="100"/>
      <c r="BH103" s="10"/>
      <c r="BI103" s="47"/>
      <c r="BJ103" s="47"/>
      <c r="BK103" s="47"/>
      <c r="BO103" s="322" t="s">
        <v>242</v>
      </c>
      <c r="BP103" s="322"/>
      <c r="BQ103" s="322"/>
      <c r="BR103" s="322"/>
      <c r="BS103" s="322"/>
      <c r="BT103" s="322"/>
      <c r="BU103" s="322"/>
      <c r="BV103" s="322"/>
      <c r="BW103" s="322"/>
      <c r="BX103" s="322"/>
      <c r="BY103" s="322"/>
      <c r="BZ103" s="322"/>
      <c r="CA103" s="322"/>
      <c r="CB103" s="322"/>
      <c r="CC103" s="322"/>
      <c r="CD103" s="322"/>
    </row>
    <row r="104" spans="2:82" s="9" customFormat="1" ht="44.4" customHeight="1" thickBot="1" x14ac:dyDescent="0.45">
      <c r="B104" s="51"/>
      <c r="C104" s="538"/>
      <c r="D104" s="469"/>
      <c r="E104" s="117" t="s">
        <v>216</v>
      </c>
      <c r="F104" s="367" t="s">
        <v>293</v>
      </c>
      <c r="G104" s="368"/>
      <c r="H104" s="368"/>
      <c r="I104" s="368"/>
      <c r="J104" s="368"/>
      <c r="K104" s="368"/>
      <c r="L104" s="368"/>
      <c r="M104" s="368"/>
      <c r="N104" s="368"/>
      <c r="O104" s="368"/>
      <c r="P104" s="368"/>
      <c r="Q104" s="368"/>
      <c r="R104" s="368"/>
      <c r="S104" s="368"/>
      <c r="T104" s="368"/>
      <c r="U104" s="369"/>
      <c r="V104" s="377"/>
      <c r="W104" s="378"/>
      <c r="X104" s="379">
        <v>7</v>
      </c>
      <c r="Y104" s="380"/>
      <c r="Z104" s="379"/>
      <c r="AA104" s="380"/>
      <c r="AB104" s="379">
        <v>7</v>
      </c>
      <c r="AC104" s="380"/>
      <c r="AD104" s="379">
        <v>3.5</v>
      </c>
      <c r="AE104" s="380"/>
      <c r="AF104" s="389">
        <f t="shared" si="20"/>
        <v>105</v>
      </c>
      <c r="AG104" s="390"/>
      <c r="AH104" s="389">
        <f t="shared" si="21"/>
        <v>54</v>
      </c>
      <c r="AI104" s="390"/>
      <c r="AJ104" s="379">
        <v>36</v>
      </c>
      <c r="AK104" s="380"/>
      <c r="AL104" s="379">
        <v>18</v>
      </c>
      <c r="AM104" s="380"/>
      <c r="AN104" s="343"/>
      <c r="AO104" s="344"/>
      <c r="AP104" s="345">
        <f t="shared" si="22"/>
        <v>51</v>
      </c>
      <c r="AQ104" s="346"/>
      <c r="AR104" s="347"/>
      <c r="AS104" s="348"/>
      <c r="AT104" s="349"/>
      <c r="AU104" s="350"/>
      <c r="AV104" s="351"/>
      <c r="AW104" s="352"/>
      <c r="AX104" s="349"/>
      <c r="AY104" s="350"/>
      <c r="AZ104" s="351"/>
      <c r="BA104" s="352"/>
      <c r="BB104" s="349"/>
      <c r="BC104" s="350"/>
      <c r="BD104" s="351">
        <v>3</v>
      </c>
      <c r="BE104" s="352"/>
      <c r="BF104" s="349"/>
      <c r="BG104" s="350"/>
      <c r="BH104" s="10"/>
      <c r="BI104" s="47"/>
      <c r="BJ104" s="47"/>
      <c r="BK104" s="47"/>
      <c r="BO104" s="376" t="s">
        <v>250</v>
      </c>
      <c r="BP104" s="376"/>
      <c r="BQ104" s="376"/>
      <c r="BR104" s="376"/>
      <c r="BS104" s="376"/>
      <c r="BT104" s="376"/>
      <c r="BU104" s="376"/>
      <c r="BV104" s="376"/>
      <c r="BW104" s="376"/>
      <c r="BX104" s="376"/>
      <c r="BY104" s="376"/>
      <c r="BZ104" s="376"/>
      <c r="CA104" s="376"/>
      <c r="CB104" s="376"/>
      <c r="CC104" s="376"/>
      <c r="CD104" s="376"/>
    </row>
    <row r="105" spans="2:82" s="8" customFormat="1" ht="25.5" customHeight="1" thickBot="1" x14ac:dyDescent="0.4">
      <c r="B105" s="45"/>
      <c r="C105" s="538"/>
      <c r="D105" s="54"/>
      <c r="E105" s="613" t="s">
        <v>199</v>
      </c>
      <c r="F105" s="614"/>
      <c r="G105" s="614"/>
      <c r="H105" s="614"/>
      <c r="I105" s="614"/>
      <c r="J105" s="614"/>
      <c r="K105" s="614"/>
      <c r="L105" s="614"/>
      <c r="M105" s="614"/>
      <c r="N105" s="614"/>
      <c r="O105" s="614"/>
      <c r="P105" s="614"/>
      <c r="Q105" s="614"/>
      <c r="R105" s="614"/>
      <c r="S105" s="614"/>
      <c r="T105" s="614"/>
      <c r="U105" s="615"/>
      <c r="V105" s="445">
        <v>2</v>
      </c>
      <c r="W105" s="448"/>
      <c r="X105" s="445">
        <v>9</v>
      </c>
      <c r="Y105" s="448"/>
      <c r="Z105" s="603">
        <v>2</v>
      </c>
      <c r="AA105" s="603"/>
      <c r="AB105" s="445">
        <v>11</v>
      </c>
      <c r="AC105" s="448"/>
      <c r="AD105" s="445">
        <f>SUM(AD94:AD104)</f>
        <v>46</v>
      </c>
      <c r="AE105" s="448"/>
      <c r="AF105" s="445">
        <f t="shared" ref="AF105" si="23">SUM(AF94:AF104)</f>
        <v>1380</v>
      </c>
      <c r="AG105" s="448"/>
      <c r="AH105" s="445">
        <f t="shared" ref="AH105" si="24">SUM(AH94:AH104)</f>
        <v>684</v>
      </c>
      <c r="AI105" s="448"/>
      <c r="AJ105" s="445">
        <f t="shared" ref="AJ105" si="25">SUM(AJ94:AJ104)</f>
        <v>360</v>
      </c>
      <c r="AK105" s="448"/>
      <c r="AL105" s="445">
        <f t="shared" ref="AL105" si="26">SUM(AL94:AL104)</f>
        <v>189</v>
      </c>
      <c r="AM105" s="448"/>
      <c r="AN105" s="445">
        <f t="shared" ref="AN105" si="27">SUM(AN94:AN104)</f>
        <v>135</v>
      </c>
      <c r="AO105" s="448"/>
      <c r="AP105" s="445">
        <f t="shared" ref="AP105" si="28">SUM(AP94:AP104)</f>
        <v>696</v>
      </c>
      <c r="AQ105" s="448"/>
      <c r="AR105" s="445">
        <f>SUM(AR94:AR104)</f>
        <v>0</v>
      </c>
      <c r="AS105" s="448"/>
      <c r="AT105" s="445">
        <f>SUM(AT94:AT104)</f>
        <v>0</v>
      </c>
      <c r="AU105" s="448"/>
      <c r="AV105" s="445">
        <f>SUM(AV94:AV104)</f>
        <v>7</v>
      </c>
      <c r="AW105" s="448"/>
      <c r="AX105" s="445">
        <f>SUM(AX94:AX104)</f>
        <v>10</v>
      </c>
      <c r="AY105" s="448"/>
      <c r="AZ105" s="445">
        <f>SUM(AZ94:AZ104)</f>
        <v>10</v>
      </c>
      <c r="BA105" s="448"/>
      <c r="BB105" s="445">
        <f>SUM(BB94:BB104)</f>
        <v>3</v>
      </c>
      <c r="BC105" s="448"/>
      <c r="BD105" s="445">
        <f>SUM(BD94:BD104)</f>
        <v>3</v>
      </c>
      <c r="BE105" s="448"/>
      <c r="BF105" s="445">
        <f>SUM(BF94:BF104)</f>
        <v>12</v>
      </c>
      <c r="BG105" s="448"/>
      <c r="BH105" s="53"/>
      <c r="BI105" s="52"/>
      <c r="BJ105" s="52"/>
      <c r="BK105" s="52"/>
    </row>
    <row r="106" spans="2:82" s="8" customFormat="1" ht="25.5" customHeight="1" thickBot="1" x14ac:dyDescent="0.45">
      <c r="B106" s="45"/>
      <c r="C106" s="46"/>
      <c r="D106" s="54"/>
      <c r="E106" s="610" t="s">
        <v>153</v>
      </c>
      <c r="F106" s="611"/>
      <c r="G106" s="611"/>
      <c r="H106" s="611"/>
      <c r="I106" s="611"/>
      <c r="J106" s="611"/>
      <c r="K106" s="611"/>
      <c r="L106" s="611"/>
      <c r="M106" s="611"/>
      <c r="N106" s="611"/>
      <c r="O106" s="611"/>
      <c r="P106" s="611"/>
      <c r="Q106" s="611"/>
      <c r="R106" s="611"/>
      <c r="S106" s="611"/>
      <c r="T106" s="611"/>
      <c r="U106" s="612"/>
      <c r="V106" s="445">
        <f>V105+V92</f>
        <v>3</v>
      </c>
      <c r="W106" s="446"/>
      <c r="X106" s="445">
        <f>X105+X92</f>
        <v>14</v>
      </c>
      <c r="Y106" s="446"/>
      <c r="Z106" s="445">
        <f>Z105+Z92</f>
        <v>2</v>
      </c>
      <c r="AA106" s="446"/>
      <c r="AB106" s="445">
        <f>AB105+AB92</f>
        <v>17</v>
      </c>
      <c r="AC106" s="446"/>
      <c r="AD106" s="445">
        <f>AD105+AD92</f>
        <v>60</v>
      </c>
      <c r="AE106" s="446"/>
      <c r="AF106" s="445">
        <f>AF105+AF92</f>
        <v>1800</v>
      </c>
      <c r="AG106" s="446"/>
      <c r="AH106" s="445">
        <f>AH105+AH92</f>
        <v>954</v>
      </c>
      <c r="AI106" s="446"/>
      <c r="AJ106" s="445">
        <f>AJ105+AJ92</f>
        <v>432</v>
      </c>
      <c r="AK106" s="446"/>
      <c r="AL106" s="445">
        <f>AL105+AL92</f>
        <v>387</v>
      </c>
      <c r="AM106" s="446"/>
      <c r="AN106" s="445">
        <f>AN105+AN92</f>
        <v>135</v>
      </c>
      <c r="AO106" s="446"/>
      <c r="AP106" s="445">
        <f>AP105+AP92</f>
        <v>846</v>
      </c>
      <c r="AQ106" s="446"/>
      <c r="AR106" s="445">
        <f>AR105+AR92</f>
        <v>0</v>
      </c>
      <c r="AS106" s="446"/>
      <c r="AT106" s="445">
        <f>AT105+AT92</f>
        <v>0</v>
      </c>
      <c r="AU106" s="446"/>
      <c r="AV106" s="445">
        <f>AV105+AV92</f>
        <v>11</v>
      </c>
      <c r="AW106" s="446"/>
      <c r="AX106" s="445">
        <f>AX105+AX92</f>
        <v>12</v>
      </c>
      <c r="AY106" s="446"/>
      <c r="AZ106" s="445">
        <f>AZ105+AZ92</f>
        <v>12</v>
      </c>
      <c r="BA106" s="446"/>
      <c r="BB106" s="445">
        <f>BB105+BB92</f>
        <v>7</v>
      </c>
      <c r="BC106" s="446"/>
      <c r="BD106" s="445">
        <f>BD105+BD92</f>
        <v>5</v>
      </c>
      <c r="BE106" s="446"/>
      <c r="BF106" s="445">
        <f>BF105+BF92</f>
        <v>14</v>
      </c>
      <c r="BG106" s="446"/>
      <c r="BH106" s="53"/>
      <c r="BI106" s="52"/>
      <c r="BJ106" s="52"/>
      <c r="BK106" s="52"/>
    </row>
    <row r="107" spans="2:82" s="11" customFormat="1" ht="27" customHeight="1" thickBot="1" x14ac:dyDescent="0.45">
      <c r="B107" s="55"/>
      <c r="C107" s="55"/>
      <c r="D107" s="56"/>
      <c r="E107" s="604" t="s">
        <v>44</v>
      </c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6"/>
      <c r="V107" s="599">
        <f t="shared" ref="V107" si="29">V106+V84</f>
        <v>23</v>
      </c>
      <c r="W107" s="599"/>
      <c r="X107" s="599">
        <f t="shared" ref="X107" si="30">X106+X84</f>
        <v>37</v>
      </c>
      <c r="Y107" s="599"/>
      <c r="Z107" s="599">
        <f t="shared" ref="Z107" si="31">Z106+Z84</f>
        <v>16</v>
      </c>
      <c r="AA107" s="599"/>
      <c r="AB107" s="599">
        <f t="shared" ref="AB107" si="32">AB106+AB84</f>
        <v>55</v>
      </c>
      <c r="AC107" s="599"/>
      <c r="AD107" s="607">
        <f>AD106+AD84</f>
        <v>240</v>
      </c>
      <c r="AE107" s="607"/>
      <c r="AF107" s="600">
        <f>AF85+AF106</f>
        <v>1800</v>
      </c>
      <c r="AG107" s="600"/>
      <c r="AH107" s="600">
        <f>AH85+AH106</f>
        <v>954</v>
      </c>
      <c r="AI107" s="600"/>
      <c r="AJ107" s="600">
        <f>AJ85+AJ106</f>
        <v>432</v>
      </c>
      <c r="AK107" s="600"/>
      <c r="AL107" s="600">
        <f>AL85+AL106</f>
        <v>387</v>
      </c>
      <c r="AM107" s="600"/>
      <c r="AN107" s="600">
        <f>AN85+AN106</f>
        <v>135</v>
      </c>
      <c r="AO107" s="600"/>
      <c r="AP107" s="600">
        <f>AP85+AP106</f>
        <v>846</v>
      </c>
      <c r="AQ107" s="600"/>
      <c r="AR107" s="600">
        <f>AR106+AR84</f>
        <v>30</v>
      </c>
      <c r="AS107" s="600"/>
      <c r="AT107" s="600">
        <f>AT106+AT84</f>
        <v>30</v>
      </c>
      <c r="AU107" s="600"/>
      <c r="AV107" s="600">
        <f>AV106+AV84</f>
        <v>30</v>
      </c>
      <c r="AW107" s="600"/>
      <c r="AX107" s="601">
        <f>AX106+AX84</f>
        <v>28.5</v>
      </c>
      <c r="AY107" s="601"/>
      <c r="AZ107" s="600">
        <f>AZ106+AZ84</f>
        <v>28</v>
      </c>
      <c r="BA107" s="600"/>
      <c r="BB107" s="600">
        <f>BB106+BB84</f>
        <v>25</v>
      </c>
      <c r="BC107" s="600"/>
      <c r="BD107" s="600">
        <f>BD106+BD84</f>
        <v>25</v>
      </c>
      <c r="BE107" s="600"/>
      <c r="BF107" s="600">
        <f>BF106+BF84</f>
        <v>28</v>
      </c>
      <c r="BG107" s="600"/>
      <c r="BH107" s="53"/>
      <c r="BI107" s="52"/>
      <c r="BJ107" s="52"/>
      <c r="BK107" s="52"/>
    </row>
    <row r="108" spans="2:82" s="11" customFormat="1" ht="23.25" customHeight="1" thickBot="1" x14ac:dyDescent="0.3">
      <c r="B108" s="55"/>
      <c r="C108" s="55"/>
      <c r="D108" s="56"/>
      <c r="E108" s="8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5"/>
      <c r="V108" s="573" t="s">
        <v>45</v>
      </c>
      <c r="W108" s="574"/>
      <c r="X108" s="574"/>
      <c r="Y108" s="574"/>
      <c r="Z108" s="574"/>
      <c r="AA108" s="574"/>
      <c r="AB108" s="574"/>
      <c r="AC108" s="574"/>
      <c r="AD108" s="574"/>
      <c r="AE108" s="574"/>
      <c r="AF108" s="574"/>
      <c r="AG108" s="574"/>
      <c r="AH108" s="574"/>
      <c r="AI108" s="574"/>
      <c r="AJ108" s="574"/>
      <c r="AK108" s="574"/>
      <c r="AL108" s="574"/>
      <c r="AM108" s="574"/>
      <c r="AN108" s="574"/>
      <c r="AO108" s="574"/>
      <c r="AP108" s="574"/>
      <c r="AQ108" s="575"/>
      <c r="AR108" s="596">
        <v>3</v>
      </c>
      <c r="AS108" s="597"/>
      <c r="AT108" s="596">
        <v>3</v>
      </c>
      <c r="AU108" s="598"/>
      <c r="AV108" s="596">
        <v>3</v>
      </c>
      <c r="AW108" s="597"/>
      <c r="AX108" s="596">
        <v>3</v>
      </c>
      <c r="AY108" s="597"/>
      <c r="AZ108" s="596">
        <v>3</v>
      </c>
      <c r="BA108" s="597"/>
      <c r="BB108" s="596">
        <v>3</v>
      </c>
      <c r="BC108" s="597"/>
      <c r="BD108" s="596">
        <v>3</v>
      </c>
      <c r="BE108" s="597"/>
      <c r="BF108" s="596">
        <v>2</v>
      </c>
      <c r="BG108" s="598"/>
      <c r="BH108" s="52"/>
      <c r="BI108" s="52"/>
      <c r="BJ108" s="52"/>
      <c r="BK108" s="52"/>
      <c r="BL108" s="137"/>
    </row>
    <row r="109" spans="2:82" s="8" customFormat="1" ht="24.75" customHeight="1" thickBot="1" x14ac:dyDescent="0.45">
      <c r="B109" s="45"/>
      <c r="C109" s="45"/>
      <c r="D109" s="45"/>
      <c r="E109" s="26" t="s">
        <v>261</v>
      </c>
      <c r="F109" s="96"/>
      <c r="G109" s="97"/>
      <c r="H109" s="140"/>
      <c r="I109" s="140"/>
      <c r="J109" s="98"/>
      <c r="K109" s="96"/>
      <c r="L109" s="96"/>
      <c r="M109" s="96"/>
      <c r="N109" s="96"/>
      <c r="O109" s="96"/>
      <c r="P109" s="96"/>
      <c r="Q109" s="96"/>
      <c r="R109" s="94"/>
      <c r="S109" s="94"/>
      <c r="T109" s="94"/>
      <c r="U109" s="95"/>
      <c r="V109" s="573" t="s">
        <v>46</v>
      </c>
      <c r="W109" s="574"/>
      <c r="X109" s="574"/>
      <c r="Y109" s="574"/>
      <c r="Z109" s="574"/>
      <c r="AA109" s="574"/>
      <c r="AB109" s="574"/>
      <c r="AC109" s="574"/>
      <c r="AD109" s="574"/>
      <c r="AE109" s="574"/>
      <c r="AF109" s="574"/>
      <c r="AG109" s="574"/>
      <c r="AH109" s="574"/>
      <c r="AI109" s="574"/>
      <c r="AJ109" s="574"/>
      <c r="AK109" s="574"/>
      <c r="AL109" s="574"/>
      <c r="AM109" s="574"/>
      <c r="AN109" s="574"/>
      <c r="AO109" s="574"/>
      <c r="AP109" s="574"/>
      <c r="AQ109" s="575"/>
      <c r="AR109" s="445">
        <v>3</v>
      </c>
      <c r="AS109" s="446"/>
      <c r="AT109" s="447">
        <v>5</v>
      </c>
      <c r="AU109" s="448"/>
      <c r="AV109" s="449">
        <v>4</v>
      </c>
      <c r="AW109" s="450"/>
      <c r="AX109" s="467">
        <v>6</v>
      </c>
      <c r="AY109" s="468"/>
      <c r="AZ109" s="449">
        <v>3</v>
      </c>
      <c r="BA109" s="450"/>
      <c r="BB109" s="467">
        <v>6</v>
      </c>
      <c r="BC109" s="468"/>
      <c r="BD109" s="576">
        <v>6</v>
      </c>
      <c r="BE109" s="450"/>
      <c r="BF109" s="467">
        <v>4</v>
      </c>
      <c r="BG109" s="468"/>
      <c r="BH109" s="45"/>
      <c r="BI109" s="45"/>
      <c r="BJ109" s="45"/>
      <c r="BK109" s="45"/>
      <c r="BL109" s="137"/>
    </row>
    <row r="110" spans="2:82" s="8" customFormat="1" ht="27.75" customHeight="1" thickBot="1" x14ac:dyDescent="0.45">
      <c r="B110" s="45"/>
      <c r="C110" s="45"/>
      <c r="D110" s="45"/>
      <c r="E110" s="26" t="s">
        <v>262</v>
      </c>
      <c r="F110" s="96"/>
      <c r="G110" s="97"/>
      <c r="H110" s="140"/>
      <c r="I110" s="140"/>
      <c r="J110" s="98"/>
      <c r="K110" s="96"/>
      <c r="L110" s="96"/>
      <c r="M110" s="96"/>
      <c r="N110" s="96"/>
      <c r="O110" s="96"/>
      <c r="P110" s="96"/>
      <c r="Q110" s="96"/>
      <c r="R110" s="94"/>
      <c r="S110" s="94"/>
      <c r="T110" s="94"/>
      <c r="U110" s="95"/>
      <c r="V110" s="573" t="s">
        <v>47</v>
      </c>
      <c r="W110" s="574"/>
      <c r="X110" s="574"/>
      <c r="Y110" s="574"/>
      <c r="Z110" s="574"/>
      <c r="AA110" s="574"/>
      <c r="AB110" s="574"/>
      <c r="AC110" s="574"/>
      <c r="AD110" s="574"/>
      <c r="AE110" s="574"/>
      <c r="AF110" s="574"/>
      <c r="AG110" s="574"/>
      <c r="AH110" s="574"/>
      <c r="AI110" s="574"/>
      <c r="AJ110" s="574"/>
      <c r="AK110" s="574"/>
      <c r="AL110" s="574"/>
      <c r="AM110" s="574"/>
      <c r="AN110" s="574"/>
      <c r="AO110" s="574"/>
      <c r="AP110" s="574"/>
      <c r="AQ110" s="575"/>
      <c r="AR110" s="445"/>
      <c r="AS110" s="446"/>
      <c r="AT110" s="447"/>
      <c r="AU110" s="448"/>
      <c r="AV110" s="449"/>
      <c r="AW110" s="450"/>
      <c r="AX110" s="467"/>
      <c r="AY110" s="468"/>
      <c r="AZ110" s="449"/>
      <c r="BA110" s="450"/>
      <c r="BB110" s="467">
        <v>1</v>
      </c>
      <c r="BC110" s="468"/>
      <c r="BD110" s="576">
        <v>1</v>
      </c>
      <c r="BE110" s="450"/>
      <c r="BF110" s="467"/>
      <c r="BG110" s="468"/>
      <c r="BH110" s="45"/>
      <c r="BI110" s="45"/>
      <c r="BJ110" s="45"/>
      <c r="BK110" s="45"/>
    </row>
    <row r="111" spans="2:82" s="8" customFormat="1" ht="23.25" customHeight="1" thickBot="1" x14ac:dyDescent="0.3">
      <c r="B111" s="45"/>
      <c r="C111" s="45"/>
      <c r="D111" s="45"/>
      <c r="E111" s="11"/>
      <c r="F111" s="98"/>
      <c r="G111" s="97"/>
      <c r="H111" s="572"/>
      <c r="I111" s="572"/>
      <c r="J111" s="98"/>
      <c r="K111" s="96"/>
      <c r="L111" s="96"/>
      <c r="M111" s="96"/>
      <c r="N111" s="96"/>
      <c r="O111" s="96"/>
      <c r="P111" s="96"/>
      <c r="Q111" s="96"/>
      <c r="R111" s="94"/>
      <c r="S111" s="94"/>
      <c r="T111" s="94"/>
      <c r="U111" s="94"/>
      <c r="V111" s="573" t="s">
        <v>48</v>
      </c>
      <c r="W111" s="574"/>
      <c r="X111" s="574"/>
      <c r="Y111" s="574"/>
      <c r="Z111" s="574"/>
      <c r="AA111" s="574"/>
      <c r="AB111" s="574"/>
      <c r="AC111" s="574"/>
      <c r="AD111" s="574"/>
      <c r="AE111" s="574"/>
      <c r="AF111" s="574"/>
      <c r="AG111" s="574"/>
      <c r="AH111" s="574"/>
      <c r="AI111" s="574"/>
      <c r="AJ111" s="574"/>
      <c r="AK111" s="574"/>
      <c r="AL111" s="574"/>
      <c r="AM111" s="574"/>
      <c r="AN111" s="574"/>
      <c r="AO111" s="574"/>
      <c r="AP111" s="574"/>
      <c r="AQ111" s="575"/>
      <c r="AR111" s="445"/>
      <c r="AS111" s="446"/>
      <c r="AT111" s="447"/>
      <c r="AU111" s="448"/>
      <c r="AV111" s="445"/>
      <c r="AW111" s="446"/>
      <c r="AX111" s="447"/>
      <c r="AY111" s="448"/>
      <c r="AZ111" s="445"/>
      <c r="BA111" s="446"/>
      <c r="BB111" s="447">
        <v>1</v>
      </c>
      <c r="BC111" s="448"/>
      <c r="BD111" s="603">
        <v>1</v>
      </c>
      <c r="BE111" s="446"/>
      <c r="BF111" s="447"/>
      <c r="BG111" s="448"/>
      <c r="BH111" s="45"/>
    </row>
    <row r="112" spans="2:82" s="8" customFormat="1" ht="18" customHeight="1" thickBot="1" x14ac:dyDescent="0.3">
      <c r="B112" s="58"/>
      <c r="C112" s="45"/>
      <c r="D112" s="45"/>
      <c r="E112" s="881"/>
      <c r="F112" s="881"/>
      <c r="G112" s="881"/>
      <c r="H112" s="881"/>
      <c r="I112" s="881"/>
      <c r="J112" s="881"/>
      <c r="K112" s="881"/>
      <c r="L112" s="881"/>
      <c r="M112" s="881"/>
      <c r="N112" s="881"/>
      <c r="O112" s="881"/>
      <c r="P112" s="881"/>
      <c r="Q112" s="881"/>
      <c r="R112" s="881"/>
      <c r="S112" s="881"/>
      <c r="T112" s="881"/>
      <c r="U112" s="881"/>
      <c r="V112" s="881"/>
      <c r="W112" s="881"/>
      <c r="X112" s="881"/>
      <c r="Y112" s="881"/>
      <c r="Z112" s="881"/>
      <c r="AA112" s="881"/>
      <c r="AB112" s="881"/>
      <c r="AC112" s="881"/>
      <c r="AD112" s="881"/>
      <c r="AE112" s="881"/>
      <c r="AF112" s="881"/>
      <c r="AG112" s="881"/>
      <c r="AH112" s="881"/>
      <c r="AI112" s="881"/>
      <c r="AJ112" s="881"/>
      <c r="AK112" s="881"/>
      <c r="AL112" s="881"/>
      <c r="AM112" s="881"/>
      <c r="AN112" s="881"/>
      <c r="AO112" s="881"/>
      <c r="AP112" s="881"/>
      <c r="AQ112" s="881"/>
      <c r="AR112" s="881"/>
      <c r="AS112" s="881"/>
      <c r="AT112" s="881"/>
      <c r="AU112" s="881"/>
      <c r="AV112" s="881"/>
      <c r="AW112" s="881"/>
      <c r="AX112" s="881"/>
      <c r="AY112" s="881"/>
      <c r="AZ112" s="881"/>
      <c r="BA112" s="881"/>
      <c r="BB112" s="881"/>
      <c r="BC112" s="881"/>
      <c r="BD112" s="881"/>
      <c r="BE112" s="881"/>
      <c r="BF112" s="881"/>
      <c r="BG112" s="881"/>
      <c r="BH112" s="45"/>
    </row>
    <row r="113" spans="2:64" s="8" customFormat="1" ht="28.5" customHeight="1" thickBot="1" x14ac:dyDescent="0.3">
      <c r="B113" s="58"/>
      <c r="C113" s="45"/>
      <c r="D113" s="45"/>
      <c r="E113" s="73">
        <v>1</v>
      </c>
      <c r="F113" s="451" t="s">
        <v>49</v>
      </c>
      <c r="G113" s="452"/>
      <c r="H113" s="452"/>
      <c r="I113" s="452"/>
      <c r="J113" s="452"/>
      <c r="K113" s="452"/>
      <c r="L113" s="452"/>
      <c r="M113" s="452"/>
      <c r="N113" s="452"/>
      <c r="O113" s="452"/>
      <c r="P113" s="452"/>
      <c r="Q113" s="452"/>
      <c r="R113" s="452"/>
      <c r="S113" s="452"/>
      <c r="T113" s="452"/>
      <c r="U113" s="452"/>
      <c r="V113" s="882" t="s">
        <v>50</v>
      </c>
      <c r="W113" s="883"/>
      <c r="X113" s="883"/>
      <c r="Y113" s="883"/>
      <c r="Z113" s="883"/>
      <c r="AA113" s="883"/>
      <c r="AB113" s="883"/>
      <c r="AC113" s="883"/>
      <c r="AD113" s="883"/>
      <c r="AE113" s="883"/>
      <c r="AF113" s="883"/>
      <c r="AG113" s="883"/>
      <c r="AH113" s="883"/>
      <c r="AI113" s="883"/>
      <c r="AJ113" s="883"/>
      <c r="AK113" s="883"/>
      <c r="AL113" s="883"/>
      <c r="AM113" s="883"/>
      <c r="AN113" s="883"/>
      <c r="AO113" s="883"/>
      <c r="AP113" s="883"/>
      <c r="AQ113" s="883"/>
      <c r="AR113" s="883"/>
      <c r="AS113" s="883"/>
      <c r="AT113" s="883"/>
      <c r="AU113" s="883"/>
      <c r="AV113" s="883"/>
      <c r="AW113" s="883"/>
      <c r="AX113" s="883"/>
      <c r="AY113" s="883"/>
      <c r="AZ113" s="883"/>
      <c r="BA113" s="883"/>
      <c r="BB113" s="883"/>
      <c r="BC113" s="883"/>
      <c r="BD113" s="883"/>
      <c r="BE113" s="883"/>
      <c r="BF113" s="883"/>
      <c r="BG113" s="883"/>
      <c r="BH113" s="884"/>
    </row>
    <row r="114" spans="2:64" s="8" customFormat="1" ht="47.25" customHeight="1" x14ac:dyDescent="0.4">
      <c r="B114" s="58"/>
      <c r="C114" s="45"/>
      <c r="D114" s="45"/>
      <c r="E114" s="67"/>
      <c r="F114" s="68"/>
      <c r="G114" s="68"/>
      <c r="H114" s="466"/>
      <c r="I114" s="466"/>
      <c r="J114" s="466"/>
      <c r="K114" s="466"/>
      <c r="L114" s="466"/>
      <c r="M114" s="466"/>
      <c r="N114" s="466"/>
      <c r="O114" s="466"/>
      <c r="P114" s="466"/>
      <c r="Q114" s="466"/>
      <c r="R114" s="466"/>
      <c r="S114" s="466"/>
      <c r="T114" s="466"/>
      <c r="U114" s="466"/>
      <c r="V114" s="466"/>
      <c r="W114" s="466"/>
      <c r="X114" s="466"/>
      <c r="Y114" s="466"/>
      <c r="Z114" s="466"/>
      <c r="AA114" s="466"/>
      <c r="AB114" s="466"/>
      <c r="AC114" s="466"/>
      <c r="AD114" s="466"/>
      <c r="AE114" s="466"/>
      <c r="AF114" s="466"/>
      <c r="AG114" s="466"/>
      <c r="AH114" s="466"/>
      <c r="AI114" s="466"/>
      <c r="AJ114" s="466"/>
      <c r="AK114" s="466"/>
      <c r="AL114" s="466"/>
      <c r="AM114" s="466"/>
      <c r="AN114" s="466"/>
      <c r="AO114" s="466"/>
      <c r="AP114" s="466"/>
      <c r="AQ114" s="466"/>
      <c r="AR114" s="466"/>
      <c r="AS114" s="466"/>
      <c r="AT114" s="466"/>
      <c r="AU114" s="466"/>
      <c r="AV114" s="466"/>
      <c r="AW114" s="466"/>
      <c r="AX114" s="466"/>
      <c r="AY114" s="466"/>
      <c r="AZ114" s="466"/>
      <c r="BA114" s="466"/>
      <c r="BB114" s="466"/>
      <c r="BC114" s="466"/>
      <c r="BD114" s="466"/>
      <c r="BE114" s="466"/>
      <c r="BF114" s="466"/>
      <c r="BG114" s="466"/>
      <c r="BH114" s="55"/>
    </row>
    <row r="115" spans="2:64" s="8" customFormat="1" ht="25.5" customHeight="1" x14ac:dyDescent="0.45">
      <c r="B115" s="58"/>
      <c r="C115" s="45"/>
      <c r="D115" s="45"/>
      <c r="E115" s="67"/>
      <c r="F115" s="68"/>
      <c r="G115" s="68"/>
      <c r="H115" s="571" t="s">
        <v>89</v>
      </c>
      <c r="I115" s="571"/>
      <c r="J115" s="571"/>
      <c r="K115" s="571"/>
      <c r="L115" s="571"/>
      <c r="M115" s="571"/>
      <c r="N115" s="571"/>
      <c r="O115" s="571"/>
      <c r="P115" s="571"/>
      <c r="Q115" s="143"/>
      <c r="R115" s="143"/>
      <c r="S115" s="143"/>
      <c r="T115" s="144"/>
      <c r="U115" s="145"/>
      <c r="V115" s="145"/>
      <c r="W115" s="146"/>
      <c r="X115" s="147" t="s">
        <v>52</v>
      </c>
      <c r="Y115" s="148" t="s">
        <v>263</v>
      </c>
      <c r="Z115" s="149"/>
      <c r="AA115" s="149"/>
      <c r="AB115" s="149"/>
      <c r="AC115" s="149"/>
      <c r="AD115" s="150"/>
      <c r="AE115" s="151"/>
      <c r="AF115" s="152"/>
      <c r="AG115" s="152"/>
      <c r="AH115" s="152"/>
      <c r="AI115" s="152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4"/>
      <c r="BH115" s="155"/>
      <c r="BI115" s="156"/>
      <c r="BJ115" s="156"/>
      <c r="BK115" s="156"/>
      <c r="BL115" s="156"/>
    </row>
    <row r="116" spans="2:64" s="8" customFormat="1" ht="25.5" customHeight="1" x14ac:dyDescent="0.4">
      <c r="B116" s="58"/>
      <c r="C116" s="45"/>
      <c r="D116" s="45"/>
      <c r="E116" s="67"/>
      <c r="F116" s="68"/>
      <c r="G116" s="68"/>
      <c r="H116" s="571"/>
      <c r="I116" s="571"/>
      <c r="J116" s="571"/>
      <c r="K116" s="571"/>
      <c r="L116" s="571"/>
      <c r="M116" s="571"/>
      <c r="N116" s="571"/>
      <c r="O116" s="571"/>
      <c r="P116" s="571"/>
      <c r="Q116" s="157"/>
      <c r="R116" s="435" t="s">
        <v>53</v>
      </c>
      <c r="S116" s="435"/>
      <c r="T116" s="435"/>
      <c r="U116" s="435"/>
      <c r="V116" s="157"/>
      <c r="W116" s="157"/>
      <c r="X116" s="157"/>
      <c r="Y116" s="157"/>
      <c r="Z116" s="157"/>
      <c r="AA116" s="158" t="s">
        <v>54</v>
      </c>
      <c r="AB116" s="158"/>
      <c r="AC116" s="157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4"/>
      <c r="BH116" s="155"/>
      <c r="BI116" s="156"/>
      <c r="BJ116" s="156"/>
      <c r="BK116" s="156"/>
      <c r="BL116" s="156"/>
    </row>
    <row r="117" spans="2:64" s="8" customFormat="1" ht="18" customHeight="1" x14ac:dyDescent="0.4">
      <c r="B117" s="58"/>
      <c r="C117" s="45"/>
      <c r="D117" s="45"/>
      <c r="E117" s="67"/>
      <c r="F117" s="68"/>
      <c r="G117" s="68"/>
      <c r="H117" s="159"/>
      <c r="I117" s="159"/>
      <c r="J117" s="159"/>
      <c r="K117" s="159"/>
      <c r="L117" s="159"/>
      <c r="M117" s="159"/>
      <c r="N117" s="159"/>
      <c r="O117" s="159"/>
      <c r="P117" s="159"/>
      <c r="Q117" s="160"/>
      <c r="R117" s="157"/>
      <c r="S117" s="157"/>
      <c r="T117" s="157"/>
      <c r="U117" s="157"/>
      <c r="V117" s="161"/>
      <c r="W117" s="162"/>
      <c r="X117" s="162"/>
      <c r="Y117" s="162"/>
      <c r="Z117" s="162"/>
      <c r="AA117" s="158"/>
      <c r="AB117" s="158"/>
      <c r="AC117" s="162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59"/>
      <c r="BC117" s="159"/>
      <c r="BD117" s="159"/>
      <c r="BE117" s="159"/>
      <c r="BF117" s="159"/>
      <c r="BG117" s="163"/>
      <c r="BH117" s="164"/>
      <c r="BI117" s="156"/>
      <c r="BJ117" s="156"/>
      <c r="BK117" s="156"/>
      <c r="BL117" s="156"/>
    </row>
    <row r="118" spans="2:64" s="8" customFormat="1" ht="25.5" customHeight="1" x14ac:dyDescent="0.45">
      <c r="B118" s="58"/>
      <c r="C118" s="45"/>
      <c r="D118" s="45"/>
      <c r="E118" s="67"/>
      <c r="F118" s="68"/>
      <c r="G118" s="68"/>
      <c r="H118" s="165" t="s">
        <v>51</v>
      </c>
      <c r="I118" s="165"/>
      <c r="J118" s="165"/>
      <c r="K118" s="165"/>
      <c r="L118" s="165"/>
      <c r="M118" s="165"/>
      <c r="N118" s="165"/>
      <c r="O118" s="165"/>
      <c r="P118" s="165"/>
      <c r="Q118" s="143"/>
      <c r="R118" s="143"/>
      <c r="S118" s="143"/>
      <c r="T118" s="144"/>
      <c r="U118" s="145"/>
      <c r="V118" s="145"/>
      <c r="W118" s="146"/>
      <c r="X118" s="147" t="s">
        <v>52</v>
      </c>
      <c r="Y118" s="166" t="s">
        <v>248</v>
      </c>
      <c r="Z118" s="150"/>
      <c r="AA118" s="150"/>
      <c r="AB118" s="150"/>
      <c r="AC118" s="150"/>
      <c r="AD118" s="167"/>
      <c r="AE118" s="168"/>
      <c r="AF118" s="169"/>
      <c r="AG118" s="168"/>
      <c r="AH118" s="170"/>
      <c r="AI118" s="886" t="s">
        <v>301</v>
      </c>
      <c r="AJ118" s="886"/>
      <c r="AK118" s="886"/>
      <c r="AL118" s="886"/>
      <c r="AM118" s="886"/>
      <c r="AN118" s="886"/>
      <c r="AO118" s="886"/>
      <c r="AP118" s="888"/>
      <c r="AQ118" s="885"/>
      <c r="AR118" s="885"/>
      <c r="AS118" s="885"/>
      <c r="AT118" s="144"/>
      <c r="AU118" s="147" t="s">
        <v>264</v>
      </c>
      <c r="AV118" s="171"/>
      <c r="AW118" s="150"/>
      <c r="AX118" s="150"/>
      <c r="AY118" s="166" t="s">
        <v>265</v>
      </c>
      <c r="AZ118" s="150"/>
      <c r="BA118" s="150"/>
      <c r="BB118" s="150"/>
      <c r="BC118" s="171"/>
      <c r="BD118" s="171"/>
      <c r="BE118" s="171"/>
      <c r="BF118" s="171"/>
    </row>
    <row r="119" spans="2:64" s="8" customFormat="1" ht="20.25" customHeight="1" x14ac:dyDescent="0.4">
      <c r="B119" s="58"/>
      <c r="C119" s="45"/>
      <c r="D119" s="45"/>
      <c r="E119" s="67"/>
      <c r="F119" s="68"/>
      <c r="G119" s="68"/>
      <c r="H119" s="172"/>
      <c r="I119" s="173"/>
      <c r="J119" s="174"/>
      <c r="K119" s="175"/>
      <c r="L119" s="175"/>
      <c r="M119" s="174"/>
      <c r="N119" s="162"/>
      <c r="O119" s="162"/>
      <c r="P119" s="162"/>
      <c r="Q119" s="160"/>
      <c r="R119" s="435" t="s">
        <v>53</v>
      </c>
      <c r="S119" s="435"/>
      <c r="T119" s="435"/>
      <c r="U119" s="435"/>
      <c r="V119" s="161"/>
      <c r="W119" s="162"/>
      <c r="X119" s="162"/>
      <c r="Y119" s="162"/>
      <c r="Z119" s="162"/>
      <c r="AA119" s="158" t="s">
        <v>54</v>
      </c>
      <c r="AB119" s="158"/>
      <c r="AC119" s="162"/>
      <c r="AD119" s="170"/>
      <c r="AE119" s="170"/>
      <c r="AF119" s="170"/>
      <c r="AG119" s="170"/>
      <c r="AH119" s="170"/>
      <c r="AI119" s="170"/>
      <c r="AJ119" s="170"/>
      <c r="AK119" s="160"/>
      <c r="AL119" s="160"/>
      <c r="AM119" s="160"/>
      <c r="AN119" s="160"/>
      <c r="AO119" s="160"/>
      <c r="AP119" s="160"/>
      <c r="AQ119" s="453" t="s">
        <v>53</v>
      </c>
      <c r="AR119" s="453"/>
      <c r="AS119" s="453"/>
      <c r="AT119" s="160"/>
      <c r="AU119" s="160"/>
      <c r="AV119" s="160"/>
      <c r="AW119" s="160"/>
      <c r="AY119" s="887" t="s">
        <v>54</v>
      </c>
      <c r="AZ119" s="887"/>
      <c r="BA119" s="887"/>
      <c r="BB119" s="887"/>
      <c r="BC119" s="887"/>
      <c r="BD119" s="887"/>
      <c r="BE119" s="887"/>
      <c r="BF119" s="887"/>
      <c r="BG119" s="176"/>
      <c r="BH119" s="164"/>
      <c r="BI119" s="156"/>
      <c r="BJ119" s="156"/>
      <c r="BK119" s="156"/>
      <c r="BL119" s="156"/>
    </row>
    <row r="120" spans="2:64" ht="20.399999999999999" x14ac:dyDescent="0.35">
      <c r="E120" s="64"/>
      <c r="F120" s="64"/>
      <c r="G120" s="64"/>
      <c r="H120" s="64"/>
      <c r="I120" s="64"/>
      <c r="J120" s="64"/>
      <c r="K120" s="64"/>
      <c r="L120" s="64"/>
      <c r="M120" s="64"/>
      <c r="N120" s="70"/>
      <c r="O120" s="70"/>
      <c r="P120" s="71"/>
      <c r="Q120" s="71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69"/>
      <c r="AD120" s="69"/>
      <c r="AE120" s="69"/>
      <c r="AF120" s="69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</row>
    <row r="122" spans="2:64" x14ac:dyDescent="0.25">
      <c r="AY122" s="22"/>
      <c r="AZ122" s="22"/>
    </row>
  </sheetData>
  <mergeCells count="1386">
    <mergeCell ref="E36:E42"/>
    <mergeCell ref="F36:U42"/>
    <mergeCell ref="F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V113:BH113"/>
    <mergeCell ref="AY119:BF119"/>
    <mergeCell ref="AI118:AO118"/>
    <mergeCell ref="E84:U84"/>
    <mergeCell ref="V84:W84"/>
    <mergeCell ref="X84:Y84"/>
    <mergeCell ref="Z84:AA84"/>
    <mergeCell ref="V90:W90"/>
    <mergeCell ref="V80:W80"/>
    <mergeCell ref="AB80:AC80"/>
    <mergeCell ref="AD80:AE80"/>
    <mergeCell ref="AF80:AG80"/>
    <mergeCell ref="AJ80:AK80"/>
    <mergeCell ref="V106:W106"/>
    <mergeCell ref="AZ107:BA107"/>
    <mergeCell ref="AD71:AE71"/>
    <mergeCell ref="AF71:AG71"/>
    <mergeCell ref="AH71:AI71"/>
    <mergeCell ref="AJ71:AK71"/>
    <mergeCell ref="AL71:AM71"/>
    <mergeCell ref="AN71:AO71"/>
    <mergeCell ref="AB84:AC84"/>
    <mergeCell ref="AD84:AE84"/>
    <mergeCell ref="AF84:AG84"/>
    <mergeCell ref="AJ84:AK84"/>
    <mergeCell ref="E92:U92"/>
    <mergeCell ref="E85:BG85"/>
    <mergeCell ref="E83:U83"/>
    <mergeCell ref="BF92:BG92"/>
    <mergeCell ref="BD92:BE92"/>
    <mergeCell ref="BB92:BC92"/>
    <mergeCell ref="AB91:AC91"/>
    <mergeCell ref="AB92:AC92"/>
    <mergeCell ref="AF87:AG87"/>
    <mergeCell ref="BB76:BC76"/>
    <mergeCell ref="F90:U90"/>
    <mergeCell ref="F80:U80"/>
    <mergeCell ref="AL80:AM80"/>
    <mergeCell ref="AL79:AM79"/>
    <mergeCell ref="BD79:BE79"/>
    <mergeCell ref="AH79:AI79"/>
    <mergeCell ref="AJ79:AK79"/>
    <mergeCell ref="AL76:AM76"/>
    <mergeCell ref="AP76:AQ76"/>
    <mergeCell ref="BD80:BE80"/>
    <mergeCell ref="BF76:BG76"/>
    <mergeCell ref="F79:U79"/>
    <mergeCell ref="BB50:BC50"/>
    <mergeCell ref="AZ48:BA48"/>
    <mergeCell ref="BD47:BE47"/>
    <mergeCell ref="BB48:BC48"/>
    <mergeCell ref="BD48:BE48"/>
    <mergeCell ref="BF48:BG48"/>
    <mergeCell ref="V49:W49"/>
    <mergeCell ref="X49:Y49"/>
    <mergeCell ref="Z49:AA49"/>
    <mergeCell ref="AB49:AC49"/>
    <mergeCell ref="AD49:AE49"/>
    <mergeCell ref="AF49:AG49"/>
    <mergeCell ref="F48:U48"/>
    <mergeCell ref="AP71:AQ71"/>
    <mergeCell ref="AR71:AS71"/>
    <mergeCell ref="AT71:AU71"/>
    <mergeCell ref="AV71:AW71"/>
    <mergeCell ref="F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X71:AY71"/>
    <mergeCell ref="AZ71:BA71"/>
    <mergeCell ref="AV70:AW70"/>
    <mergeCell ref="F49:U49"/>
    <mergeCell ref="V48:W48"/>
    <mergeCell ref="Z71:AA71"/>
    <mergeCell ref="AX43:AY43"/>
    <mergeCell ref="AF36:AQ36"/>
    <mergeCell ref="Z37:AA42"/>
    <mergeCell ref="AB37:AC42"/>
    <mergeCell ref="AP37:AQ42"/>
    <mergeCell ref="V47:W47"/>
    <mergeCell ref="X47:Y47"/>
    <mergeCell ref="Z47:AA47"/>
    <mergeCell ref="AD47:AE47"/>
    <mergeCell ref="AF47:AG47"/>
    <mergeCell ref="AH47:AI47"/>
    <mergeCell ref="AJ47:AK47"/>
    <mergeCell ref="AL47:AM47"/>
    <mergeCell ref="AN47:AO47"/>
    <mergeCell ref="AP47:AQ47"/>
    <mergeCell ref="AR47:AS47"/>
    <mergeCell ref="AT47:AU47"/>
    <mergeCell ref="AV47:AW47"/>
    <mergeCell ref="AX47:AY47"/>
    <mergeCell ref="AT43:AU43"/>
    <mergeCell ref="AH48:AI48"/>
    <mergeCell ref="AJ48:AK48"/>
    <mergeCell ref="AL48:AM48"/>
    <mergeCell ref="AN48:AO48"/>
    <mergeCell ref="AP48:AQ48"/>
    <mergeCell ref="AF55:AG55"/>
    <mergeCell ref="AP52:AQ52"/>
    <mergeCell ref="AD55:AE55"/>
    <mergeCell ref="X55:Y55"/>
    <mergeCell ref="Z55:AA55"/>
    <mergeCell ref="AJ65:AK65"/>
    <mergeCell ref="AH58:AI58"/>
    <mergeCell ref="I33:K33"/>
    <mergeCell ref="L33:M33"/>
    <mergeCell ref="X37:Y42"/>
    <mergeCell ref="F46:U46"/>
    <mergeCell ref="F47:U47"/>
    <mergeCell ref="E34:F34"/>
    <mergeCell ref="G34:H34"/>
    <mergeCell ref="V50:W50"/>
    <mergeCell ref="AF63:AG63"/>
    <mergeCell ref="AN64:AO64"/>
    <mergeCell ref="V60:W60"/>
    <mergeCell ref="AJ64:AK64"/>
    <mergeCell ref="AX64:AY64"/>
    <mergeCell ref="AV64:AW64"/>
    <mergeCell ref="F62:U62"/>
    <mergeCell ref="AD50:AE50"/>
    <mergeCell ref="AH50:AI50"/>
    <mergeCell ref="AN56:AO56"/>
    <mergeCell ref="AP57:AQ57"/>
    <mergeCell ref="AN55:AO55"/>
    <mergeCell ref="AL58:AM58"/>
    <mergeCell ref="AN58:AO58"/>
    <mergeCell ref="AJ56:AK56"/>
    <mergeCell ref="AL56:AM56"/>
    <mergeCell ref="BB65:BC65"/>
    <mergeCell ref="BB66:BC66"/>
    <mergeCell ref="AD52:AE52"/>
    <mergeCell ref="AD53:AE53"/>
    <mergeCell ref="AN53:AO53"/>
    <mergeCell ref="AP53:AQ53"/>
    <mergeCell ref="AR53:AS53"/>
    <mergeCell ref="AZ62:BA62"/>
    <mergeCell ref="BB62:BC62"/>
    <mergeCell ref="AL62:AM62"/>
    <mergeCell ref="AH90:AI90"/>
    <mergeCell ref="AJ91:AK91"/>
    <mergeCell ref="AP69:AQ69"/>
    <mergeCell ref="AJ76:AK76"/>
    <mergeCell ref="AR77:AS77"/>
    <mergeCell ref="AT81:AU81"/>
    <mergeCell ref="AV81:AW81"/>
    <mergeCell ref="BB64:BC64"/>
    <mergeCell ref="AF64:AG64"/>
    <mergeCell ref="AT64:AU64"/>
    <mergeCell ref="AZ61:BA61"/>
    <mergeCell ref="BB61:BC61"/>
    <mergeCell ref="AH51:AI51"/>
    <mergeCell ref="AJ58:AK58"/>
    <mergeCell ref="AP66:AQ66"/>
    <mergeCell ref="AB57:AC57"/>
    <mergeCell ref="AD57:AE57"/>
    <mergeCell ref="AH55:AI55"/>
    <mergeCell ref="AJ55:AK55"/>
    <mergeCell ref="AP56:AQ56"/>
    <mergeCell ref="AJ74:AK74"/>
    <mergeCell ref="AL74:AM74"/>
    <mergeCell ref="AN74:AO74"/>
    <mergeCell ref="AP74:AQ74"/>
    <mergeCell ref="AX94:AY94"/>
    <mergeCell ref="AZ94:BA94"/>
    <mergeCell ref="AR81:AS81"/>
    <mergeCell ref="AX99:AY99"/>
    <mergeCell ref="AZ99:BA99"/>
    <mergeCell ref="AP92:AQ92"/>
    <mergeCell ref="AJ66:AK66"/>
    <mergeCell ref="AL66:AM66"/>
    <mergeCell ref="AN66:AO66"/>
    <mergeCell ref="AV66:AW66"/>
    <mergeCell ref="AL69:AM69"/>
    <mergeCell ref="AL92:AM92"/>
    <mergeCell ref="AL91:AM91"/>
    <mergeCell ref="AJ89:AK89"/>
    <mergeCell ref="AL89:AM89"/>
    <mergeCell ref="AL88:AM88"/>
    <mergeCell ref="AL87:AM87"/>
    <mergeCell ref="BF106:BG106"/>
    <mergeCell ref="AN106:AO106"/>
    <mergeCell ref="Z106:AA106"/>
    <mergeCell ref="AB106:AC106"/>
    <mergeCell ref="AD106:AE106"/>
    <mergeCell ref="AL106:AM106"/>
    <mergeCell ref="AR106:AS106"/>
    <mergeCell ref="AP106:AQ106"/>
    <mergeCell ref="BF77:BG77"/>
    <mergeCell ref="BF99:BG99"/>
    <mergeCell ref="BB99:BC99"/>
    <mergeCell ref="BF105:BG105"/>
    <mergeCell ref="AT105:AU105"/>
    <mergeCell ref="AR105:AS105"/>
    <mergeCell ref="AT106:AU106"/>
    <mergeCell ref="AR88:AS88"/>
    <mergeCell ref="AD83:AE83"/>
    <mergeCell ref="AD79:AE79"/>
    <mergeCell ref="AF79:AG79"/>
    <mergeCell ref="AV82:AW82"/>
    <mergeCell ref="BF81:BG81"/>
    <mergeCell ref="BF79:BG79"/>
    <mergeCell ref="BF80:BG80"/>
    <mergeCell ref="AZ98:BA98"/>
    <mergeCell ref="BB98:BC98"/>
    <mergeCell ref="AL99:AM99"/>
    <mergeCell ref="AN99:AO99"/>
    <mergeCell ref="AJ92:AK92"/>
    <mergeCell ref="AV105:AW105"/>
    <mergeCell ref="AX105:AY105"/>
    <mergeCell ref="BF98:BG98"/>
    <mergeCell ref="Z79:AA79"/>
    <mergeCell ref="I30:K30"/>
    <mergeCell ref="L30:M30"/>
    <mergeCell ref="I31:K31"/>
    <mergeCell ref="L31:M31"/>
    <mergeCell ref="I32:K32"/>
    <mergeCell ref="L32:M32"/>
    <mergeCell ref="AB83:AC83"/>
    <mergeCell ref="AB82:AC82"/>
    <mergeCell ref="BF78:BG78"/>
    <mergeCell ref="AV75:AW75"/>
    <mergeCell ref="AX75:AY75"/>
    <mergeCell ref="AZ75:BA75"/>
    <mergeCell ref="BF74:BG74"/>
    <mergeCell ref="AL30:AS32"/>
    <mergeCell ref="AT30:BB32"/>
    <mergeCell ref="BC30:BE32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V73:W73"/>
    <mergeCell ref="BD69:BE69"/>
    <mergeCell ref="BF69:BG69"/>
    <mergeCell ref="BB46:BC46"/>
    <mergeCell ref="AR48:AS48"/>
    <mergeCell ref="AT48:AU48"/>
    <mergeCell ref="BD73:BE73"/>
    <mergeCell ref="BB71:BC71"/>
    <mergeCell ref="AZ77:BA77"/>
    <mergeCell ref="AV68:AW68"/>
    <mergeCell ref="BD76:BE76"/>
    <mergeCell ref="AB76:AC76"/>
    <mergeCell ref="AD76:AE76"/>
    <mergeCell ref="AF76:AG76"/>
    <mergeCell ref="AB99:AC99"/>
    <mergeCell ref="AD99:AE99"/>
    <mergeCell ref="AF99:AG99"/>
    <mergeCell ref="BB79:BC79"/>
    <mergeCell ref="AZ80:BA80"/>
    <mergeCell ref="F81:U81"/>
    <mergeCell ref="AF72:AG72"/>
    <mergeCell ref="BB84:BC84"/>
    <mergeCell ref="AR84:AS84"/>
    <mergeCell ref="AT84:AU84"/>
    <mergeCell ref="AV84:AW84"/>
    <mergeCell ref="AF91:AG91"/>
    <mergeCell ref="AB87:AC87"/>
    <mergeCell ref="AD87:AE87"/>
    <mergeCell ref="AL75:AM75"/>
    <mergeCell ref="AN75:AO75"/>
    <mergeCell ref="AP75:AQ75"/>
    <mergeCell ref="AL84:AM84"/>
    <mergeCell ref="AN84:AO84"/>
    <mergeCell ref="AP84:AQ84"/>
    <mergeCell ref="BB80:BC80"/>
    <mergeCell ref="AD92:AE92"/>
    <mergeCell ref="X94:Y94"/>
    <mergeCell ref="BD81:BE81"/>
    <mergeCell ref="AR75:AS75"/>
    <mergeCell ref="AT75:AU75"/>
    <mergeCell ref="AR69:AS69"/>
    <mergeCell ref="AT69:AU69"/>
    <mergeCell ref="AV69:AW69"/>
    <mergeCell ref="AX69:AY69"/>
    <mergeCell ref="AZ69:BA69"/>
    <mergeCell ref="X81:Y81"/>
    <mergeCell ref="Z81:AA81"/>
    <mergeCell ref="AB81:AC81"/>
    <mergeCell ref="AD81:AE81"/>
    <mergeCell ref="AF81:AG81"/>
    <mergeCell ref="BB81:BC81"/>
    <mergeCell ref="AH81:AI81"/>
    <mergeCell ref="AJ81:AK81"/>
    <mergeCell ref="AL81:AM81"/>
    <mergeCell ref="AN81:AO81"/>
    <mergeCell ref="AP81:AQ81"/>
    <mergeCell ref="AD72:AE72"/>
    <mergeCell ref="AD77:AE77"/>
    <mergeCell ref="AN77:AO77"/>
    <mergeCell ref="BB77:BC77"/>
    <mergeCell ref="AR72:AS72"/>
    <mergeCell ref="X70:Y70"/>
    <mergeCell ref="AN69:AO69"/>
    <mergeCell ref="Z74:AA74"/>
    <mergeCell ref="AB74:AC74"/>
    <mergeCell ref="AD74:AE74"/>
    <mergeCell ref="AT74:AU74"/>
    <mergeCell ref="AV74:AW74"/>
    <mergeCell ref="AZ76:BA76"/>
    <mergeCell ref="AF74:AG74"/>
    <mergeCell ref="V72:W72"/>
    <mergeCell ref="X72:Y72"/>
    <mergeCell ref="Z72:AA72"/>
    <mergeCell ref="X73:Y73"/>
    <mergeCell ref="Z73:AA73"/>
    <mergeCell ref="AB73:AC73"/>
    <mergeCell ref="AD73:AE73"/>
    <mergeCell ref="AF75:AG75"/>
    <mergeCell ref="AH76:AI76"/>
    <mergeCell ref="X80:Y80"/>
    <mergeCell ref="Z80:AA80"/>
    <mergeCell ref="AH74:AI74"/>
    <mergeCell ref="AH80:AI80"/>
    <mergeCell ref="X75:Y75"/>
    <mergeCell ref="AL72:AM72"/>
    <mergeCell ref="AN76:AO76"/>
    <mergeCell ref="F71:U71"/>
    <mergeCell ref="F74:U74"/>
    <mergeCell ref="AH72:AI72"/>
    <mergeCell ref="AB75:AC75"/>
    <mergeCell ref="AD75:AE75"/>
    <mergeCell ref="AH75:AI75"/>
    <mergeCell ref="AJ75:AK75"/>
    <mergeCell ref="AJ78:AK78"/>
    <mergeCell ref="AL78:AM78"/>
    <mergeCell ref="F76:U76"/>
    <mergeCell ref="V76:W76"/>
    <mergeCell ref="X76:Y76"/>
    <mergeCell ref="Z76:AA76"/>
    <mergeCell ref="V74:W74"/>
    <mergeCell ref="X74:Y74"/>
    <mergeCell ref="AB71:AC71"/>
    <mergeCell ref="F70:U70"/>
    <mergeCell ref="V71:W71"/>
    <mergeCell ref="X71:Y71"/>
    <mergeCell ref="BF95:BG95"/>
    <mergeCell ref="BD62:BE62"/>
    <mergeCell ref="BF62:BG62"/>
    <mergeCell ref="F63:U63"/>
    <mergeCell ref="V63:W63"/>
    <mergeCell ref="X63:Y63"/>
    <mergeCell ref="Z63:AA63"/>
    <mergeCell ref="AB63:AC63"/>
    <mergeCell ref="AH63:AI63"/>
    <mergeCell ref="AJ63:AK63"/>
    <mergeCell ref="AL63:AM63"/>
    <mergeCell ref="AN63:AO63"/>
    <mergeCell ref="AP63:AQ63"/>
    <mergeCell ref="AR63:AS63"/>
    <mergeCell ref="X68:Y68"/>
    <mergeCell ref="AP94:AQ94"/>
    <mergeCell ref="BF72:BG72"/>
    <mergeCell ref="BF70:BG70"/>
    <mergeCell ref="BB78:BC78"/>
    <mergeCell ref="BD78:BE78"/>
    <mergeCell ref="BF73:BG73"/>
    <mergeCell ref="AT66:AU66"/>
    <mergeCell ref="AT70:AU70"/>
    <mergeCell ref="AZ65:BA65"/>
    <mergeCell ref="AX65:AY65"/>
    <mergeCell ref="AR65:AS65"/>
    <mergeCell ref="AT65:AU65"/>
    <mergeCell ref="AZ73:BA73"/>
    <mergeCell ref="BB73:BC73"/>
    <mergeCell ref="V62:W62"/>
    <mergeCell ref="X62:Y62"/>
    <mergeCell ref="Z62:AA62"/>
    <mergeCell ref="AB62:AC62"/>
    <mergeCell ref="AD62:AE62"/>
    <mergeCell ref="AF62:AG62"/>
    <mergeCell ref="AJ62:AK62"/>
    <mergeCell ref="AN62:AO62"/>
    <mergeCell ref="AP62:AQ62"/>
    <mergeCell ref="AR62:AS62"/>
    <mergeCell ref="AT62:AU62"/>
    <mergeCell ref="F60:U60"/>
    <mergeCell ref="AJ59:AK59"/>
    <mergeCell ref="AN59:AO59"/>
    <mergeCell ref="AZ60:BA60"/>
    <mergeCell ref="AF60:AG60"/>
    <mergeCell ref="AB60:AC60"/>
    <mergeCell ref="AD60:AE60"/>
    <mergeCell ref="F61:U61"/>
    <mergeCell ref="V61:W61"/>
    <mergeCell ref="X61:Y61"/>
    <mergeCell ref="Z61:AA61"/>
    <mergeCell ref="AB61:AC61"/>
    <mergeCell ref="AD61:AE61"/>
    <mergeCell ref="AF61:AG61"/>
    <mergeCell ref="AL61:AM61"/>
    <mergeCell ref="AN61:AO61"/>
    <mergeCell ref="AP61:AQ61"/>
    <mergeCell ref="AR61:AS61"/>
    <mergeCell ref="AT61:AU61"/>
    <mergeCell ref="AV61:AW61"/>
    <mergeCell ref="AX61:AY61"/>
    <mergeCell ref="Z57:AA57"/>
    <mergeCell ref="V59:W59"/>
    <mergeCell ref="AB59:AC59"/>
    <mergeCell ref="AD59:AE59"/>
    <mergeCell ref="AL59:AM59"/>
    <mergeCell ref="AP59:AQ59"/>
    <mergeCell ref="AR59:AS59"/>
    <mergeCell ref="AV59:AW59"/>
    <mergeCell ref="AX59:AY59"/>
    <mergeCell ref="AZ59:BA59"/>
    <mergeCell ref="BB59:BC59"/>
    <mergeCell ref="AT59:AU59"/>
    <mergeCell ref="AP60:AQ60"/>
    <mergeCell ref="AR60:AS60"/>
    <mergeCell ref="AT60:AU60"/>
    <mergeCell ref="AV60:AW60"/>
    <mergeCell ref="AX60:AY60"/>
    <mergeCell ref="AL60:AM60"/>
    <mergeCell ref="X50:Y50"/>
    <mergeCell ref="X77:Y77"/>
    <mergeCell ref="AR51:AS51"/>
    <mergeCell ref="F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P54:AQ54"/>
    <mergeCell ref="AR54:AS54"/>
    <mergeCell ref="AT54:AU54"/>
    <mergeCell ref="F56:U56"/>
    <mergeCell ref="V56:W56"/>
    <mergeCell ref="X56:Y56"/>
    <mergeCell ref="Z56:AA56"/>
    <mergeCell ref="AB56:AC56"/>
    <mergeCell ref="AD56:AE56"/>
    <mergeCell ref="AR56:AS56"/>
    <mergeCell ref="AT56:AU56"/>
    <mergeCell ref="AR58:AS58"/>
    <mergeCell ref="AT58:AU58"/>
    <mergeCell ref="AR57:AS57"/>
    <mergeCell ref="AT57:AU57"/>
    <mergeCell ref="F57:U57"/>
    <mergeCell ref="V57:W57"/>
    <mergeCell ref="X57:Y57"/>
    <mergeCell ref="AF105:AG105"/>
    <mergeCell ref="AN52:AO52"/>
    <mergeCell ref="AT52:AU52"/>
    <mergeCell ref="AV52:AW52"/>
    <mergeCell ref="AX52:AY52"/>
    <mergeCell ref="AZ52:BA52"/>
    <mergeCell ref="BB52:BC52"/>
    <mergeCell ref="BD52:BE52"/>
    <mergeCell ref="BF52:BG52"/>
    <mergeCell ref="AL49:AM49"/>
    <mergeCell ref="AN49:AO49"/>
    <mergeCell ref="AP49:AQ49"/>
    <mergeCell ref="AR49:AS49"/>
    <mergeCell ref="AT49:AU49"/>
    <mergeCell ref="AR52:AS52"/>
    <mergeCell ref="AF52:AG52"/>
    <mergeCell ref="AH52:AI52"/>
    <mergeCell ref="AJ52:AK52"/>
    <mergeCell ref="AL52:AM52"/>
    <mergeCell ref="AF53:AG53"/>
    <mergeCell ref="AL53:AM53"/>
    <mergeCell ref="AV54:AW54"/>
    <mergeCell ref="AX54:AY54"/>
    <mergeCell ref="AZ54:BA54"/>
    <mergeCell ref="AV56:AW56"/>
    <mergeCell ref="AX56:AY56"/>
    <mergeCell ref="AZ56:BA56"/>
    <mergeCell ref="AV58:AW58"/>
    <mergeCell ref="AZ57:BA57"/>
    <mergeCell ref="AV57:AW57"/>
    <mergeCell ref="AX57:AY57"/>
    <mergeCell ref="AX81:AY81"/>
    <mergeCell ref="BF42:BG42"/>
    <mergeCell ref="AH60:AI60"/>
    <mergeCell ref="AH61:AI61"/>
    <mergeCell ref="AH62:AI62"/>
    <mergeCell ref="BD53:BE53"/>
    <mergeCell ref="BB54:BC54"/>
    <mergeCell ref="BD54:BE54"/>
    <mergeCell ref="AT53:AU53"/>
    <mergeCell ref="V81:W81"/>
    <mergeCell ref="Z53:AA53"/>
    <mergeCell ref="AB53:AC53"/>
    <mergeCell ref="F50:U50"/>
    <mergeCell ref="V53:W53"/>
    <mergeCell ref="BD46:BE46"/>
    <mergeCell ref="BD43:BE43"/>
    <mergeCell ref="AZ47:BA47"/>
    <mergeCell ref="BB47:BC47"/>
    <mergeCell ref="AT46:AU46"/>
    <mergeCell ref="AP46:AQ46"/>
    <mergeCell ref="AR46:AS46"/>
    <mergeCell ref="AT50:AU50"/>
    <mergeCell ref="AF50:AG50"/>
    <mergeCell ref="AH53:AI53"/>
    <mergeCell ref="AJ53:AK53"/>
    <mergeCell ref="AB47:AC47"/>
    <mergeCell ref="AV48:AW48"/>
    <mergeCell ref="AX48:AY48"/>
    <mergeCell ref="V55:W55"/>
    <mergeCell ref="AH65:AI65"/>
    <mergeCell ref="X52:Y52"/>
    <mergeCell ref="G31:H31"/>
    <mergeCell ref="V32:AA32"/>
    <mergeCell ref="N31:O31"/>
    <mergeCell ref="G32:H32"/>
    <mergeCell ref="P32:Q32"/>
    <mergeCell ref="AP83:AQ83"/>
    <mergeCell ref="AR83:AS83"/>
    <mergeCell ref="AJ68:AK68"/>
    <mergeCell ref="AN70:AO70"/>
    <mergeCell ref="AP70:AQ70"/>
    <mergeCell ref="AR68:AS68"/>
    <mergeCell ref="AJ83:AK83"/>
    <mergeCell ref="AL83:AM83"/>
    <mergeCell ref="AP68:AQ68"/>
    <mergeCell ref="V64:W64"/>
    <mergeCell ref="AB64:AC64"/>
    <mergeCell ref="Z64:AA64"/>
    <mergeCell ref="X64:Y64"/>
    <mergeCell ref="AB65:AC65"/>
    <mergeCell ref="X65:Y65"/>
    <mergeCell ref="Z65:AA65"/>
    <mergeCell ref="AD70:AE70"/>
    <mergeCell ref="AD68:AE68"/>
    <mergeCell ref="AF77:AG77"/>
    <mergeCell ref="AB66:AC66"/>
    <mergeCell ref="AD66:AE66"/>
    <mergeCell ref="AL39:AM42"/>
    <mergeCell ref="AE32:AG32"/>
    <mergeCell ref="AE31:AG31"/>
    <mergeCell ref="AD36:AE42"/>
    <mergeCell ref="AH83:AI83"/>
    <mergeCell ref="Z52:AA52"/>
    <mergeCell ref="AN39:AO42"/>
    <mergeCell ref="X59:Y59"/>
    <mergeCell ref="Z59:AA59"/>
    <mergeCell ref="AH37:AO37"/>
    <mergeCell ref="AH38:AI42"/>
    <mergeCell ref="C34:D34"/>
    <mergeCell ref="K34:M34"/>
    <mergeCell ref="N34:O34"/>
    <mergeCell ref="P34:Q34"/>
    <mergeCell ref="I34:J34"/>
    <mergeCell ref="C36:C87"/>
    <mergeCell ref="F64:U64"/>
    <mergeCell ref="C31:D31"/>
    <mergeCell ref="E31:F31"/>
    <mergeCell ref="AB32:AD32"/>
    <mergeCell ref="C32:D32"/>
    <mergeCell ref="E32:F32"/>
    <mergeCell ref="N32:O32"/>
    <mergeCell ref="V37:W42"/>
    <mergeCell ref="AD63:AE63"/>
    <mergeCell ref="F53:U53"/>
    <mergeCell ref="F51:U51"/>
    <mergeCell ref="V51:W51"/>
    <mergeCell ref="X51:Y51"/>
    <mergeCell ref="Z51:AA51"/>
    <mergeCell ref="AB51:AC51"/>
    <mergeCell ref="AD51:AE51"/>
    <mergeCell ref="X60:Y60"/>
    <mergeCell ref="Z60:AA60"/>
    <mergeCell ref="P33:Q33"/>
    <mergeCell ref="V36:AC36"/>
    <mergeCell ref="AN60:AO60"/>
    <mergeCell ref="AZ53:BA53"/>
    <mergeCell ref="BB53:BC53"/>
    <mergeCell ref="BB43:BC43"/>
    <mergeCell ref="AZ51:BA51"/>
    <mergeCell ref="AF51:AG51"/>
    <mergeCell ref="AH57:AI57"/>
    <mergeCell ref="AJ61:AK61"/>
    <mergeCell ref="AT63:AU63"/>
    <mergeCell ref="AV63:AW63"/>
    <mergeCell ref="AX63:AY63"/>
    <mergeCell ref="AF58:AG58"/>
    <mergeCell ref="AV62:AW62"/>
    <mergeCell ref="AX62:AY62"/>
    <mergeCell ref="AP43:AQ43"/>
    <mergeCell ref="AP50:AQ50"/>
    <mergeCell ref="AH49:AI49"/>
    <mergeCell ref="AJ49:AK49"/>
    <mergeCell ref="E45:BG45"/>
    <mergeCell ref="V52:W52"/>
    <mergeCell ref="Z50:AA50"/>
    <mergeCell ref="AB50:AC50"/>
    <mergeCell ref="X53:Y53"/>
    <mergeCell ref="BB63:BC63"/>
    <mergeCell ref="X48:Y48"/>
    <mergeCell ref="Z48:AA48"/>
    <mergeCell ref="AB48:AC48"/>
    <mergeCell ref="AD48:AE48"/>
    <mergeCell ref="AF48:AG48"/>
    <mergeCell ref="AB52:AC52"/>
    <mergeCell ref="C89:C105"/>
    <mergeCell ref="AD82:AE82"/>
    <mergeCell ref="V91:W91"/>
    <mergeCell ref="X88:Y88"/>
    <mergeCell ref="AR82:AS82"/>
    <mergeCell ref="AN82:AO82"/>
    <mergeCell ref="AP82:AQ82"/>
    <mergeCell ref="AT82:AU82"/>
    <mergeCell ref="AL68:AM68"/>
    <mergeCell ref="AN83:AO83"/>
    <mergeCell ref="AP87:AQ87"/>
    <mergeCell ref="AN68:AO68"/>
    <mergeCell ref="AN88:AO88"/>
    <mergeCell ref="AP88:AQ88"/>
    <mergeCell ref="AL90:AM90"/>
    <mergeCell ref="AN87:AO87"/>
    <mergeCell ref="AF88:AG88"/>
    <mergeCell ref="AF90:AG90"/>
    <mergeCell ref="AH88:AI88"/>
    <mergeCell ref="E93:BG93"/>
    <mergeCell ref="Z92:AA92"/>
    <mergeCell ref="AX92:AY92"/>
    <mergeCell ref="BD82:BE82"/>
    <mergeCell ref="BF83:BG83"/>
    <mergeCell ref="BB83:BC83"/>
    <mergeCell ref="AZ82:BA82"/>
    <mergeCell ref="BB91:BC91"/>
    <mergeCell ref="AZ91:BA91"/>
    <mergeCell ref="AZ92:BA92"/>
    <mergeCell ref="AR92:AS92"/>
    <mergeCell ref="AX82:AY82"/>
    <mergeCell ref="V105:W105"/>
    <mergeCell ref="AX78:AY78"/>
    <mergeCell ref="AZ78:BA78"/>
    <mergeCell ref="BJ43:BK43"/>
    <mergeCell ref="BJ44:BK44"/>
    <mergeCell ref="BJ45:BK45"/>
    <mergeCell ref="BJ52:BK52"/>
    <mergeCell ref="AL50:AM50"/>
    <mergeCell ref="AP55:AQ55"/>
    <mergeCell ref="AV40:AW40"/>
    <mergeCell ref="AX40:AY40"/>
    <mergeCell ref="AV42:AW42"/>
    <mergeCell ref="BB42:BC42"/>
    <mergeCell ref="AR41:BG41"/>
    <mergeCell ref="AZ42:BA42"/>
    <mergeCell ref="AX42:AY42"/>
    <mergeCell ref="AR40:AS40"/>
    <mergeCell ref="AR50:AS50"/>
    <mergeCell ref="AL55:AM55"/>
    <mergeCell ref="AR43:AS43"/>
    <mergeCell ref="E44:BG44"/>
    <mergeCell ref="AN50:AO50"/>
    <mergeCell ref="AX55:AY55"/>
    <mergeCell ref="AJ50:AK50"/>
    <mergeCell ref="BB55:BC55"/>
    <mergeCell ref="AZ43:BA43"/>
    <mergeCell ref="AN43:AO43"/>
    <mergeCell ref="AT51:AU51"/>
    <mergeCell ref="AV51:AW51"/>
    <mergeCell ref="AX51:AY51"/>
    <mergeCell ref="AF56:AG56"/>
    <mergeCell ref="AH56:AI56"/>
    <mergeCell ref="AL64:AM64"/>
    <mergeCell ref="AP58:AQ58"/>
    <mergeCell ref="AX58:AY58"/>
    <mergeCell ref="AZ58:BA58"/>
    <mergeCell ref="F59:U59"/>
    <mergeCell ref="AX74:AY74"/>
    <mergeCell ref="BD94:BE94"/>
    <mergeCell ref="AX73:AY73"/>
    <mergeCell ref="AF65:AG65"/>
    <mergeCell ref="AH64:AI64"/>
    <mergeCell ref="AH59:AI59"/>
    <mergeCell ref="AF57:AG57"/>
    <mergeCell ref="AZ66:BA66"/>
    <mergeCell ref="AP65:AQ65"/>
    <mergeCell ref="BD74:BE74"/>
    <mergeCell ref="AT90:AU90"/>
    <mergeCell ref="AR90:AS90"/>
    <mergeCell ref="AV92:AW92"/>
    <mergeCell ref="AR91:AS91"/>
    <mergeCell ref="AT91:AU91"/>
    <mergeCell ref="AN91:AO91"/>
    <mergeCell ref="AT77:AU77"/>
    <mergeCell ref="AP77:AQ77"/>
    <mergeCell ref="AV80:AW80"/>
    <mergeCell ref="AX80:AY80"/>
    <mergeCell ref="AT92:AU92"/>
    <mergeCell ref="AT76:AU76"/>
    <mergeCell ref="AV76:AW76"/>
    <mergeCell ref="AX76:AY76"/>
    <mergeCell ref="AN72:AO72"/>
    <mergeCell ref="AR74:AS74"/>
    <mergeCell ref="BD83:BE83"/>
    <mergeCell ref="BD90:BE90"/>
    <mergeCell ref="AZ74:BA74"/>
    <mergeCell ref="BB74:BC74"/>
    <mergeCell ref="AT73:AU73"/>
    <mergeCell ref="AZ63:BA63"/>
    <mergeCell ref="BD75:BE75"/>
    <mergeCell ref="BD63:BE63"/>
    <mergeCell ref="AP90:AQ90"/>
    <mergeCell ref="AN57:AO57"/>
    <mergeCell ref="BF61:BG61"/>
    <mergeCell ref="AZ90:BA90"/>
    <mergeCell ref="AR70:AS70"/>
    <mergeCell ref="BB69:BC69"/>
    <mergeCell ref="BB72:BC72"/>
    <mergeCell ref="BD72:BE72"/>
    <mergeCell ref="BD71:BE71"/>
    <mergeCell ref="E67:BG67"/>
    <mergeCell ref="E66:U66"/>
    <mergeCell ref="F77:U77"/>
    <mergeCell ref="F72:U72"/>
    <mergeCell ref="AB72:AC72"/>
    <mergeCell ref="BB75:BC75"/>
    <mergeCell ref="AJ72:AK72"/>
    <mergeCell ref="BB58:BC58"/>
    <mergeCell ref="BB57:BC57"/>
    <mergeCell ref="AZ64:BA64"/>
    <mergeCell ref="BB60:BC60"/>
    <mergeCell ref="F58:U58"/>
    <mergeCell ref="V58:W58"/>
    <mergeCell ref="X58:Y58"/>
    <mergeCell ref="Z58:AA58"/>
    <mergeCell ref="AB58:AC58"/>
    <mergeCell ref="AD58:AE58"/>
    <mergeCell ref="BD100:BE100"/>
    <mergeCell ref="BF100:BG100"/>
    <mergeCell ref="BF68:BG68"/>
    <mergeCell ref="BB101:BC101"/>
    <mergeCell ref="BF75:BG75"/>
    <mergeCell ref="AX102:AY102"/>
    <mergeCell ref="BD60:BE60"/>
    <mergeCell ref="BD51:BE51"/>
    <mergeCell ref="AN79:AO79"/>
    <mergeCell ref="AP79:AQ79"/>
    <mergeCell ref="AN80:AO80"/>
    <mergeCell ref="AZ70:BA70"/>
    <mergeCell ref="AV73:AW73"/>
    <mergeCell ref="AP72:AQ72"/>
    <mergeCell ref="AT72:AU72"/>
    <mergeCell ref="AV72:AW72"/>
    <mergeCell ref="AX72:AY72"/>
    <mergeCell ref="AZ72:BA72"/>
    <mergeCell ref="BB70:BC70"/>
    <mergeCell ref="AP80:AQ80"/>
    <mergeCell ref="AR80:AS80"/>
    <mergeCell ref="AT80:AU80"/>
    <mergeCell ref="BD56:BE56"/>
    <mergeCell ref="BB56:BC56"/>
    <mergeCell ref="AR79:AS79"/>
    <mergeCell ref="AT79:AU79"/>
    <mergeCell ref="AR76:AS76"/>
    <mergeCell ref="AV78:AW78"/>
    <mergeCell ref="BD57:BE57"/>
    <mergeCell ref="AX66:AY66"/>
    <mergeCell ref="AN78:AO78"/>
    <mergeCell ref="AP78:AQ78"/>
    <mergeCell ref="BF47:BG47"/>
    <mergeCell ref="BF53:BG53"/>
    <mergeCell ref="BB51:BC51"/>
    <mergeCell ref="BD50:BE50"/>
    <mergeCell ref="AV50:AW50"/>
    <mergeCell ref="BD58:BE58"/>
    <mergeCell ref="BB90:BC90"/>
    <mergeCell ref="BF56:BG56"/>
    <mergeCell ref="BF54:BG54"/>
    <mergeCell ref="AV46:AW46"/>
    <mergeCell ref="AZ106:BA106"/>
    <mergeCell ref="BB106:BC106"/>
    <mergeCell ref="BB94:BC94"/>
    <mergeCell ref="AV91:AW91"/>
    <mergeCell ref="BF91:BG91"/>
    <mergeCell ref="BD91:BE91"/>
    <mergeCell ref="AV106:AW106"/>
    <mergeCell ref="AX106:AY106"/>
    <mergeCell ref="AX90:AY90"/>
    <mergeCell ref="AV77:AW77"/>
    <mergeCell ref="AV98:AW98"/>
    <mergeCell ref="AX98:AY98"/>
    <mergeCell ref="AV95:AW95"/>
    <mergeCell ref="BF89:BG89"/>
    <mergeCell ref="AX95:AY95"/>
    <mergeCell ref="AZ95:BA95"/>
    <mergeCell ref="BB95:BC95"/>
    <mergeCell ref="BD77:BE77"/>
    <mergeCell ref="AV94:AW94"/>
    <mergeCell ref="BD99:BE99"/>
    <mergeCell ref="AV79:AW79"/>
    <mergeCell ref="AX79:AY79"/>
    <mergeCell ref="BB105:BC105"/>
    <mergeCell ref="AN105:AO105"/>
    <mergeCell ref="AP105:AQ105"/>
    <mergeCell ref="AZ105:BA105"/>
    <mergeCell ref="AF82:AG82"/>
    <mergeCell ref="AL95:AM95"/>
    <mergeCell ref="AN95:AO95"/>
    <mergeCell ref="BB82:BC82"/>
    <mergeCell ref="AH106:AI106"/>
    <mergeCell ref="BB102:BC102"/>
    <mergeCell ref="AZ88:BA88"/>
    <mergeCell ref="AZ83:BA83"/>
    <mergeCell ref="AZ84:BA84"/>
    <mergeCell ref="AT98:AU98"/>
    <mergeCell ref="BB96:BC96"/>
    <mergeCell ref="AN98:AO98"/>
    <mergeCell ref="AP98:AQ98"/>
    <mergeCell ref="AJ102:AK102"/>
    <mergeCell ref="AL102:AM102"/>
    <mergeCell ref="AN102:AO102"/>
    <mergeCell ref="AP102:AQ102"/>
    <mergeCell ref="AR102:AS102"/>
    <mergeCell ref="AT102:AU102"/>
    <mergeCell ref="AF106:AG106"/>
    <mergeCell ref="AZ102:BA102"/>
    <mergeCell ref="AT103:AU103"/>
    <mergeCell ref="AV103:AW103"/>
    <mergeCell ref="AX103:AY103"/>
    <mergeCell ref="AZ103:BA103"/>
    <mergeCell ref="BB100:BC100"/>
    <mergeCell ref="AT97:AU97"/>
    <mergeCell ref="AV97:AW97"/>
    <mergeCell ref="BD106:BE106"/>
    <mergeCell ref="BD105:BE105"/>
    <mergeCell ref="Z94:AA94"/>
    <mergeCell ref="AH95:AI95"/>
    <mergeCell ref="AF92:AG92"/>
    <mergeCell ref="AD91:AE91"/>
    <mergeCell ref="X91:Y91"/>
    <mergeCell ref="AB94:AC94"/>
    <mergeCell ref="AD94:AE94"/>
    <mergeCell ref="BB87:BC87"/>
    <mergeCell ref="BF97:BG97"/>
    <mergeCell ref="AR100:AS100"/>
    <mergeCell ref="AT100:AU100"/>
    <mergeCell ref="AV100:AW100"/>
    <mergeCell ref="AF98:AG98"/>
    <mergeCell ref="BD84:BE84"/>
    <mergeCell ref="BF84:BG84"/>
    <mergeCell ref="AX91:AY91"/>
    <mergeCell ref="AT99:AU99"/>
    <mergeCell ref="AV99:AW99"/>
    <mergeCell ref="AZ89:BA89"/>
    <mergeCell ref="AH99:AI99"/>
    <mergeCell ref="AJ99:AK99"/>
    <mergeCell ref="AN90:AO90"/>
    <mergeCell ref="AP91:AQ91"/>
    <mergeCell ref="AF94:AG94"/>
    <mergeCell ref="AR95:AS95"/>
    <mergeCell ref="AT95:AU95"/>
    <mergeCell ref="AN94:AO94"/>
    <mergeCell ref="AR94:AS94"/>
    <mergeCell ref="AT94:AU94"/>
    <mergeCell ref="BD95:BE95"/>
    <mergeCell ref="E107:U107"/>
    <mergeCell ref="X107:Y107"/>
    <mergeCell ref="AD107:AE107"/>
    <mergeCell ref="Z107:AA107"/>
    <mergeCell ref="AB107:AC107"/>
    <mergeCell ref="AJ106:AK106"/>
    <mergeCell ref="AL107:AM107"/>
    <mergeCell ref="AD105:AE105"/>
    <mergeCell ref="AH105:AI105"/>
    <mergeCell ref="AJ105:AK105"/>
    <mergeCell ref="AL105:AM105"/>
    <mergeCell ref="AJ107:AK107"/>
    <mergeCell ref="AB105:AC105"/>
    <mergeCell ref="X92:Y92"/>
    <mergeCell ref="AN92:AO92"/>
    <mergeCell ref="V94:W94"/>
    <mergeCell ref="F88:U88"/>
    <mergeCell ref="X97:Y97"/>
    <mergeCell ref="Z97:AA97"/>
    <mergeCell ref="AB97:AC97"/>
    <mergeCell ref="AD97:AE97"/>
    <mergeCell ref="AF97:AG97"/>
    <mergeCell ref="AH97:AI97"/>
    <mergeCell ref="AJ97:AK97"/>
    <mergeCell ref="AL97:AM97"/>
    <mergeCell ref="AN97:AO97"/>
    <mergeCell ref="X90:Y90"/>
    <mergeCell ref="AH94:AI94"/>
    <mergeCell ref="AD90:AE90"/>
    <mergeCell ref="E106:U106"/>
    <mergeCell ref="AB90:AC90"/>
    <mergeCell ref="E105:U105"/>
    <mergeCell ref="AN100:AO100"/>
    <mergeCell ref="AP100:AQ100"/>
    <mergeCell ref="AJ100:AK100"/>
    <mergeCell ref="X102:Y102"/>
    <mergeCell ref="Z102:AA102"/>
    <mergeCell ref="AB102:AC102"/>
    <mergeCell ref="AD102:AE102"/>
    <mergeCell ref="AF102:AG102"/>
    <mergeCell ref="AH102:AI102"/>
    <mergeCell ref="AZ101:BA101"/>
    <mergeCell ref="X106:Y106"/>
    <mergeCell ref="AX107:AY107"/>
    <mergeCell ref="V92:W92"/>
    <mergeCell ref="V97:W97"/>
    <mergeCell ref="X105:Y105"/>
    <mergeCell ref="X98:Y98"/>
    <mergeCell ref="Z98:AA98"/>
    <mergeCell ref="AB98:AC98"/>
    <mergeCell ref="AD98:AE98"/>
    <mergeCell ref="AH98:AI98"/>
    <mergeCell ref="AJ98:AK98"/>
    <mergeCell ref="AL98:AM98"/>
    <mergeCell ref="Z105:AA105"/>
    <mergeCell ref="AJ95:AK95"/>
    <mergeCell ref="AN103:AO103"/>
    <mergeCell ref="AP103:AQ103"/>
    <mergeCell ref="AR103:AS103"/>
    <mergeCell ref="AH92:AI92"/>
    <mergeCell ref="AP97:AQ97"/>
    <mergeCell ref="AR97:AS97"/>
    <mergeCell ref="V96:W96"/>
    <mergeCell ref="AR98:AS98"/>
    <mergeCell ref="BF108:BG108"/>
    <mergeCell ref="BB109:BC109"/>
    <mergeCell ref="BB110:BC110"/>
    <mergeCell ref="AR109:AS109"/>
    <mergeCell ref="AV108:AW108"/>
    <mergeCell ref="AX108:AY108"/>
    <mergeCell ref="AZ108:BA108"/>
    <mergeCell ref="AX109:AY109"/>
    <mergeCell ref="AZ109:BA109"/>
    <mergeCell ref="AZ110:BA110"/>
    <mergeCell ref="AT108:AU108"/>
    <mergeCell ref="AV110:AW110"/>
    <mergeCell ref="AR110:AS110"/>
    <mergeCell ref="AT110:AU110"/>
    <mergeCell ref="AX110:AY110"/>
    <mergeCell ref="BD109:BE109"/>
    <mergeCell ref="V107:W107"/>
    <mergeCell ref="AT109:AU109"/>
    <mergeCell ref="AV109:AW109"/>
    <mergeCell ref="BF107:BG107"/>
    <mergeCell ref="BB107:BC107"/>
    <mergeCell ref="BD107:BE107"/>
    <mergeCell ref="AR107:AS107"/>
    <mergeCell ref="AT107:AU107"/>
    <mergeCell ref="V108:AQ108"/>
    <mergeCell ref="V109:AQ109"/>
    <mergeCell ref="V110:AQ110"/>
    <mergeCell ref="AN107:AO107"/>
    <mergeCell ref="AP107:AQ107"/>
    <mergeCell ref="AV107:AW107"/>
    <mergeCell ref="AF107:AG107"/>
    <mergeCell ref="AH107:AI107"/>
    <mergeCell ref="B2:BK2"/>
    <mergeCell ref="B3:BK3"/>
    <mergeCell ref="B6:BK6"/>
    <mergeCell ref="AI8:AV8"/>
    <mergeCell ref="B4:BK4"/>
    <mergeCell ref="Y10:AV10"/>
    <mergeCell ref="AW11:BD11"/>
    <mergeCell ref="B5:BK5"/>
    <mergeCell ref="B7:G7"/>
    <mergeCell ref="BE13:BK14"/>
    <mergeCell ref="R12:AV12"/>
    <mergeCell ref="R14:AC14"/>
    <mergeCell ref="AX14:BD14"/>
    <mergeCell ref="B27:S27"/>
    <mergeCell ref="BC28:BE29"/>
    <mergeCell ref="AR42:AS42"/>
    <mergeCell ref="H115:P116"/>
    <mergeCell ref="H111:I111"/>
    <mergeCell ref="V111:AQ111"/>
    <mergeCell ref="BF109:BG109"/>
    <mergeCell ref="BD111:BE111"/>
    <mergeCell ref="I28:J29"/>
    <mergeCell ref="AN27:BF27"/>
    <mergeCell ref="K28:M29"/>
    <mergeCell ref="N28:O29"/>
    <mergeCell ref="P28:Q29"/>
    <mergeCell ref="BF111:BG111"/>
    <mergeCell ref="BF110:BG110"/>
    <mergeCell ref="AR108:AS108"/>
    <mergeCell ref="BD110:BE110"/>
    <mergeCell ref="BB108:BC108"/>
    <mergeCell ref="BD108:BE108"/>
    <mergeCell ref="D52:D57"/>
    <mergeCell ref="F55:U55"/>
    <mergeCell ref="AB55:AC55"/>
    <mergeCell ref="AJ57:AK57"/>
    <mergeCell ref="AT28:BB29"/>
    <mergeCell ref="T8:AC8"/>
    <mergeCell ref="AW9:BC9"/>
    <mergeCell ref="R7:U7"/>
    <mergeCell ref="V7:AC7"/>
    <mergeCell ref="AI7:AV7"/>
    <mergeCell ref="AW7:BD7"/>
    <mergeCell ref="Y9:AV9"/>
    <mergeCell ref="AZ50:BA50"/>
    <mergeCell ref="BF50:BG50"/>
    <mergeCell ref="AX46:AY46"/>
    <mergeCell ref="AZ46:BA46"/>
    <mergeCell ref="AX50:AY50"/>
    <mergeCell ref="AJ38:AO38"/>
    <mergeCell ref="AJ39:AK42"/>
    <mergeCell ref="AF37:AG42"/>
    <mergeCell ref="AV53:AW53"/>
    <mergeCell ref="AX53:AY53"/>
    <mergeCell ref="AJ51:AK51"/>
    <mergeCell ref="AL51:AM51"/>
    <mergeCell ref="AN51:AO51"/>
    <mergeCell ref="AP51:AQ51"/>
    <mergeCell ref="BF43:BG43"/>
    <mergeCell ref="BF57:BG57"/>
    <mergeCell ref="AV55:AW55"/>
    <mergeCell ref="AV49:AW49"/>
    <mergeCell ref="AX49:AY49"/>
    <mergeCell ref="AZ49:BA49"/>
    <mergeCell ref="C30:D30"/>
    <mergeCell ref="E30:F30"/>
    <mergeCell ref="G30:H30"/>
    <mergeCell ref="N30:O30"/>
    <mergeCell ref="P30:Q30"/>
    <mergeCell ref="V28:AA29"/>
    <mergeCell ref="B28:B29"/>
    <mergeCell ref="C28:D29"/>
    <mergeCell ref="E28:F29"/>
    <mergeCell ref="G28:H29"/>
    <mergeCell ref="AV43:AW43"/>
    <mergeCell ref="AR39:BG39"/>
    <mergeCell ref="P31:Q31"/>
    <mergeCell ref="V31:AA31"/>
    <mergeCell ref="AB31:AD31"/>
    <mergeCell ref="AR38:AU38"/>
    <mergeCell ref="B35:BK35"/>
    <mergeCell ref="C33:D33"/>
    <mergeCell ref="E33:F33"/>
    <mergeCell ref="G33:H33"/>
    <mergeCell ref="N33:O33"/>
    <mergeCell ref="AT42:AU42"/>
    <mergeCell ref="AR36:BG37"/>
    <mergeCell ref="BD42:BE42"/>
    <mergeCell ref="AZ40:BA40"/>
    <mergeCell ref="BB40:BC40"/>
    <mergeCell ref="BF40:BG40"/>
    <mergeCell ref="AT40:AU40"/>
    <mergeCell ref="BD40:BE40"/>
    <mergeCell ref="AV38:AY38"/>
    <mergeCell ref="AZ38:BC38"/>
    <mergeCell ref="BD38:BG38"/>
    <mergeCell ref="D58:D83"/>
    <mergeCell ref="Z91:AA91"/>
    <mergeCell ref="Z90:AA90"/>
    <mergeCell ref="F65:U65"/>
    <mergeCell ref="V65:W65"/>
    <mergeCell ref="X66:Y66"/>
    <mergeCell ref="Z66:AA66"/>
    <mergeCell ref="V66:W66"/>
    <mergeCell ref="F68:U68"/>
    <mergeCell ref="D91:D92"/>
    <mergeCell ref="V88:W88"/>
    <mergeCell ref="X89:Y89"/>
    <mergeCell ref="Z89:AA89"/>
    <mergeCell ref="AF73:AG73"/>
    <mergeCell ref="AH73:AI73"/>
    <mergeCell ref="AJ73:AK73"/>
    <mergeCell ref="AL73:AM73"/>
    <mergeCell ref="F78:U78"/>
    <mergeCell ref="V78:W78"/>
    <mergeCell ref="X78:Y78"/>
    <mergeCell ref="Z78:AA78"/>
    <mergeCell ref="AB78:AC78"/>
    <mergeCell ref="AD78:AE78"/>
    <mergeCell ref="AF78:AG78"/>
    <mergeCell ref="AH78:AI78"/>
    <mergeCell ref="V82:W82"/>
    <mergeCell ref="X82:Y82"/>
    <mergeCell ref="AH82:AI82"/>
    <mergeCell ref="Z82:AA82"/>
    <mergeCell ref="AL82:AM82"/>
    <mergeCell ref="Z83:AA83"/>
    <mergeCell ref="V83:W83"/>
    <mergeCell ref="H114:BG114"/>
    <mergeCell ref="AX111:AY111"/>
    <mergeCell ref="AZ111:BA111"/>
    <mergeCell ref="BB111:BC111"/>
    <mergeCell ref="D94:D104"/>
    <mergeCell ref="F82:U82"/>
    <mergeCell ref="X83:Y83"/>
    <mergeCell ref="V68:W68"/>
    <mergeCell ref="Z88:AA88"/>
    <mergeCell ref="Z87:AA87"/>
    <mergeCell ref="F91:U91"/>
    <mergeCell ref="V87:W87"/>
    <mergeCell ref="X87:Y87"/>
    <mergeCell ref="BF90:BG90"/>
    <mergeCell ref="AV90:AW90"/>
    <mergeCell ref="AR87:AS87"/>
    <mergeCell ref="AJ82:AK82"/>
    <mergeCell ref="AJ88:AK88"/>
    <mergeCell ref="BF82:BG82"/>
    <mergeCell ref="AV83:AW83"/>
    <mergeCell ref="AV89:AW89"/>
    <mergeCell ref="AV88:AW88"/>
    <mergeCell ref="BB88:BC88"/>
    <mergeCell ref="AT68:AU68"/>
    <mergeCell ref="AX70:AY70"/>
    <mergeCell ref="AH68:AI68"/>
    <mergeCell ref="AH89:AI89"/>
    <mergeCell ref="AB68:AC68"/>
    <mergeCell ref="AB88:AC88"/>
    <mergeCell ref="AD88:AE88"/>
    <mergeCell ref="AX87:AY87"/>
    <mergeCell ref="BD88:BE88"/>
    <mergeCell ref="AX88:AY88"/>
    <mergeCell ref="BD87:BE87"/>
    <mergeCell ref="AR89:AS89"/>
    <mergeCell ref="AX89:AY89"/>
    <mergeCell ref="AN73:AO73"/>
    <mergeCell ref="AP73:AQ73"/>
    <mergeCell ref="AR73:AS73"/>
    <mergeCell ref="E86:BG86"/>
    <mergeCell ref="BF88:BG88"/>
    <mergeCell ref="BF87:BG87"/>
    <mergeCell ref="BD89:BE89"/>
    <mergeCell ref="AT83:AU83"/>
    <mergeCell ref="AX83:AY83"/>
    <mergeCell ref="AX77:AY77"/>
    <mergeCell ref="AZ79:BA79"/>
    <mergeCell ref="AT78:AU78"/>
    <mergeCell ref="F87:U87"/>
    <mergeCell ref="F89:U89"/>
    <mergeCell ref="F75:U75"/>
    <mergeCell ref="V75:W75"/>
    <mergeCell ref="Z75:AA75"/>
    <mergeCell ref="F73:U73"/>
    <mergeCell ref="AH84:AI84"/>
    <mergeCell ref="AR78:AS78"/>
    <mergeCell ref="R119:U119"/>
    <mergeCell ref="AT87:AU87"/>
    <mergeCell ref="AV87:AW87"/>
    <mergeCell ref="AH87:AI87"/>
    <mergeCell ref="AJ87:AK87"/>
    <mergeCell ref="AT89:AU89"/>
    <mergeCell ref="V89:W89"/>
    <mergeCell ref="AN89:AO89"/>
    <mergeCell ref="AD89:AE89"/>
    <mergeCell ref="AB89:AC89"/>
    <mergeCell ref="AF89:AG89"/>
    <mergeCell ref="AP89:AQ89"/>
    <mergeCell ref="F52:U52"/>
    <mergeCell ref="AR66:AS66"/>
    <mergeCell ref="AH66:AI66"/>
    <mergeCell ref="AR111:AS111"/>
    <mergeCell ref="AT111:AU111"/>
    <mergeCell ref="AV111:AW111"/>
    <mergeCell ref="F113:U113"/>
    <mergeCell ref="E112:BG112"/>
    <mergeCell ref="R116:U116"/>
    <mergeCell ref="AQ119:AS119"/>
    <mergeCell ref="BD70:BE70"/>
    <mergeCell ref="AZ68:BA68"/>
    <mergeCell ref="AX68:AY68"/>
    <mergeCell ref="AZ87:BA87"/>
    <mergeCell ref="BD68:BE68"/>
    <mergeCell ref="BB68:BC68"/>
    <mergeCell ref="AF83:AG83"/>
    <mergeCell ref="AF70:AG70"/>
    <mergeCell ref="AF68:AG68"/>
    <mergeCell ref="AD65:AE65"/>
    <mergeCell ref="AL65:AM65"/>
    <mergeCell ref="AF59:AG59"/>
    <mergeCell ref="AD17:BB17"/>
    <mergeCell ref="AE30:AG30"/>
    <mergeCell ref="BE7:BL7"/>
    <mergeCell ref="BD8:BL9"/>
    <mergeCell ref="AD14:AR14"/>
    <mergeCell ref="V27:AH27"/>
    <mergeCell ref="AE28:AG29"/>
    <mergeCell ref="AB28:AD29"/>
    <mergeCell ref="Z68:AA68"/>
    <mergeCell ref="AN65:AO65"/>
    <mergeCell ref="AP64:AQ64"/>
    <mergeCell ref="AR64:AS64"/>
    <mergeCell ref="AD64:AE64"/>
    <mergeCell ref="AJ60:AK60"/>
    <mergeCell ref="R17:AC17"/>
    <mergeCell ref="BD66:BE66"/>
    <mergeCell ref="BF66:BG66"/>
    <mergeCell ref="AV65:AW65"/>
    <mergeCell ref="BF63:BG63"/>
    <mergeCell ref="BF65:BG65"/>
    <mergeCell ref="BF60:BG60"/>
    <mergeCell ref="BD65:BE65"/>
    <mergeCell ref="BD59:BE59"/>
    <mergeCell ref="BD61:BE61"/>
    <mergeCell ref="BB49:BC49"/>
    <mergeCell ref="BD49:BE49"/>
    <mergeCell ref="BF49:BG49"/>
    <mergeCell ref="BF51:BG51"/>
    <mergeCell ref="BF46:BG46"/>
    <mergeCell ref="X100:Y100"/>
    <mergeCell ref="AD100:AE100"/>
    <mergeCell ref="AF100:AG100"/>
    <mergeCell ref="AH100:AI100"/>
    <mergeCell ref="AP99:AQ99"/>
    <mergeCell ref="AR99:AS99"/>
    <mergeCell ref="Z95:AA95"/>
    <mergeCell ref="AB95:AC95"/>
    <mergeCell ref="AD95:AE95"/>
    <mergeCell ref="AF95:AG95"/>
    <mergeCell ref="BP6:BT6"/>
    <mergeCell ref="B18:AX18"/>
    <mergeCell ref="B8:O8"/>
    <mergeCell ref="B9:N9"/>
    <mergeCell ref="B11:P11"/>
    <mergeCell ref="V30:AA30"/>
    <mergeCell ref="AB30:AD30"/>
    <mergeCell ref="AF66:AG66"/>
    <mergeCell ref="AL28:AS29"/>
    <mergeCell ref="AR55:AS55"/>
    <mergeCell ref="BF55:BG55"/>
    <mergeCell ref="BD55:BE55"/>
    <mergeCell ref="AZ55:BA55"/>
    <mergeCell ref="BF59:BG59"/>
    <mergeCell ref="BF64:BG64"/>
    <mergeCell ref="BD64:BE64"/>
    <mergeCell ref="BF58:BG58"/>
    <mergeCell ref="AT55:AU55"/>
    <mergeCell ref="R13:AV13"/>
    <mergeCell ref="R11:AV11"/>
    <mergeCell ref="BE11:BK11"/>
    <mergeCell ref="AL57:AM57"/>
    <mergeCell ref="AR96:AS96"/>
    <mergeCell ref="AP95:AQ95"/>
    <mergeCell ref="V79:W79"/>
    <mergeCell ref="X79:Y79"/>
    <mergeCell ref="AB79:AC79"/>
    <mergeCell ref="BO94:CD94"/>
    <mergeCell ref="BO95:CD95"/>
    <mergeCell ref="BO96:CD96"/>
    <mergeCell ref="BO97:CD97"/>
    <mergeCell ref="BO98:CD98"/>
    <mergeCell ref="BO99:CD99"/>
    <mergeCell ref="X96:Y96"/>
    <mergeCell ref="Z96:AA96"/>
    <mergeCell ref="AB96:AC96"/>
    <mergeCell ref="AD96:AE96"/>
    <mergeCell ref="AF96:AG96"/>
    <mergeCell ref="AH96:AI96"/>
    <mergeCell ref="AJ96:AK96"/>
    <mergeCell ref="AH91:AI91"/>
    <mergeCell ref="AJ90:AK90"/>
    <mergeCell ref="BD98:BE98"/>
    <mergeCell ref="BD96:BE96"/>
    <mergeCell ref="AX97:AY97"/>
    <mergeCell ref="AZ97:BA97"/>
    <mergeCell ref="BB97:BC97"/>
    <mergeCell ref="BD97:BE97"/>
    <mergeCell ref="AT88:AU88"/>
    <mergeCell ref="AX84:AY84"/>
    <mergeCell ref="BB89:BC89"/>
    <mergeCell ref="AJ94:AK94"/>
    <mergeCell ref="AL94:AM94"/>
    <mergeCell ref="AZ81:BA81"/>
    <mergeCell ref="BO100:CD100"/>
    <mergeCell ref="BO101:CD101"/>
    <mergeCell ref="BO102:CD102"/>
    <mergeCell ref="BF104:BG104"/>
    <mergeCell ref="BB103:BC103"/>
    <mergeCell ref="BD103:BE103"/>
    <mergeCell ref="BO104:CD104"/>
    <mergeCell ref="V104:W104"/>
    <mergeCell ref="X104:Y104"/>
    <mergeCell ref="Z104:AA104"/>
    <mergeCell ref="V99:W99"/>
    <mergeCell ref="X99:Y99"/>
    <mergeCell ref="Z99:AA99"/>
    <mergeCell ref="AX100:AY100"/>
    <mergeCell ref="AZ100:BA100"/>
    <mergeCell ref="BF94:BG94"/>
    <mergeCell ref="AT96:AU96"/>
    <mergeCell ref="AV96:AW96"/>
    <mergeCell ref="AX96:AY96"/>
    <mergeCell ref="AZ96:BA96"/>
    <mergeCell ref="BF96:BG96"/>
    <mergeCell ref="BD101:BE101"/>
    <mergeCell ref="BF101:BG101"/>
    <mergeCell ref="BD102:BE102"/>
    <mergeCell ref="BF102:BG102"/>
    <mergeCell ref="AV102:AW102"/>
    <mergeCell ref="AB104:AC104"/>
    <mergeCell ref="AD104:AE104"/>
    <mergeCell ref="AF104:AG104"/>
    <mergeCell ref="AH104:AI104"/>
    <mergeCell ref="AJ104:AK104"/>
    <mergeCell ref="AL104:AM104"/>
    <mergeCell ref="AN104:AO104"/>
    <mergeCell ref="AP104:AQ104"/>
    <mergeCell ref="AR104:AS104"/>
    <mergeCell ref="AT104:AU104"/>
    <mergeCell ref="AV104:AW104"/>
    <mergeCell ref="AX104:AY104"/>
    <mergeCell ref="AZ104:BA104"/>
    <mergeCell ref="BB104:BC104"/>
    <mergeCell ref="BD104:BE104"/>
    <mergeCell ref="V102:W102"/>
    <mergeCell ref="B19:B20"/>
    <mergeCell ref="C19:F19"/>
    <mergeCell ref="L19:O19"/>
    <mergeCell ref="P19:T19"/>
    <mergeCell ref="U19:X19"/>
    <mergeCell ref="Y19:AB19"/>
    <mergeCell ref="AC19:AF19"/>
    <mergeCell ref="AG19:AK19"/>
    <mergeCell ref="AL19:AO19"/>
    <mergeCell ref="AP19:AS19"/>
    <mergeCell ref="AT19:AX19"/>
    <mergeCell ref="F104:U104"/>
    <mergeCell ref="V101:W101"/>
    <mergeCell ref="X101:Y101"/>
    <mergeCell ref="Z101:AA101"/>
    <mergeCell ref="AB101:AC101"/>
    <mergeCell ref="V95:W95"/>
    <mergeCell ref="X95:Y95"/>
    <mergeCell ref="V98:W98"/>
    <mergeCell ref="AL96:AM96"/>
    <mergeCell ref="AN96:AO96"/>
    <mergeCell ref="AP96:AQ96"/>
    <mergeCell ref="BO103:CD103"/>
    <mergeCell ref="AB100:AC100"/>
    <mergeCell ref="F94:U94"/>
    <mergeCell ref="F95:U95"/>
    <mergeCell ref="F96:U96"/>
    <mergeCell ref="F97:U97"/>
    <mergeCell ref="F98:U98"/>
    <mergeCell ref="F99:U99"/>
    <mergeCell ref="F100:U100"/>
    <mergeCell ref="F101:U101"/>
    <mergeCell ref="F102:U102"/>
    <mergeCell ref="F103:U103"/>
    <mergeCell ref="V103:W103"/>
    <mergeCell ref="X103:Y103"/>
    <mergeCell ref="Z103:AA103"/>
    <mergeCell ref="AB103:AC103"/>
    <mergeCell ref="AD103:AE103"/>
    <mergeCell ref="AF103:AG103"/>
    <mergeCell ref="AH103:AI103"/>
    <mergeCell ref="AJ103:AK103"/>
    <mergeCell ref="AL103:AM103"/>
    <mergeCell ref="AD101:AE101"/>
    <mergeCell ref="AF101:AG101"/>
    <mergeCell ref="AH101:AI101"/>
    <mergeCell ref="AJ101:AK101"/>
    <mergeCell ref="AL101:AM101"/>
    <mergeCell ref="AN101:AO101"/>
    <mergeCell ref="AP101:AQ101"/>
    <mergeCell ref="AR101:AS101"/>
    <mergeCell ref="AT101:AU101"/>
    <mergeCell ref="AV101:AW101"/>
    <mergeCell ref="AX101:AY101"/>
  </mergeCells>
  <phoneticPr fontId="0" type="noConversion"/>
  <pageMargins left="1.1023622047244095" right="0" top="0.27559055118110237" bottom="0" header="0" footer="0"/>
  <pageSetup paperSize="9" scale="32" fitToHeight="2" orientation="landscape" r:id="rId1"/>
  <headerFooter alignWithMargins="0"/>
  <rowBreaks count="1" manualBreakCount="1">
    <brk id="8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101"/>
  <sheetViews>
    <sheetView topLeftCell="A70" zoomScale="70" zoomScaleNormal="70" workbookViewId="0">
      <selection activeCell="C85" sqref="C85:I85"/>
    </sheetView>
  </sheetViews>
  <sheetFormatPr defaultColWidth="9.109375" defaultRowHeight="13.2" x14ac:dyDescent="0.25"/>
  <cols>
    <col min="1" max="1" width="10.109375" style="74" bestFit="1" customWidth="1"/>
    <col min="2" max="2" width="10.5546875" style="75" customWidth="1"/>
    <col min="3" max="11" width="9.109375" style="75"/>
    <col min="12" max="12" width="10.6640625" style="75" customWidth="1"/>
    <col min="13" max="16384" width="9.109375" style="75"/>
  </cols>
  <sheetData>
    <row r="2" spans="1:14" s="76" customFormat="1" ht="28.2" x14ac:dyDescent="0.5">
      <c r="B2" s="806" t="s">
        <v>271</v>
      </c>
      <c r="C2" s="807"/>
      <c r="D2" s="807"/>
      <c r="E2" s="807"/>
      <c r="F2" s="807"/>
      <c r="G2" s="807"/>
      <c r="H2" s="807"/>
    </row>
    <row r="3" spans="1:14" s="77" customFormat="1" ht="30.75" customHeight="1" x14ac:dyDescent="0.45">
      <c r="A3" s="321"/>
      <c r="B3" s="751" t="s">
        <v>302</v>
      </c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754"/>
    </row>
    <row r="4" spans="1:14" s="77" customFormat="1" ht="27.6" x14ac:dyDescent="0.45">
      <c r="A4" s="321"/>
      <c r="B4" s="277" t="s">
        <v>303</v>
      </c>
      <c r="C4" s="278"/>
      <c r="D4" s="278"/>
      <c r="E4" s="279"/>
      <c r="F4" s="279"/>
      <c r="G4" s="279"/>
      <c r="H4" s="279"/>
      <c r="J4" s="279"/>
      <c r="K4" s="279"/>
      <c r="N4" s="280"/>
    </row>
    <row r="5" spans="1:14" s="77" customFormat="1" ht="28.5" customHeight="1" x14ac:dyDescent="0.45">
      <c r="A5" s="321"/>
      <c r="B5" s="751" t="s">
        <v>304</v>
      </c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</row>
    <row r="6" spans="1:14" s="77" customFormat="1" ht="31.5" customHeight="1" x14ac:dyDescent="0.45">
      <c r="A6" s="321"/>
      <c r="B6" s="753" t="s">
        <v>305</v>
      </c>
      <c r="C6" s="754"/>
      <c r="D6" s="754"/>
      <c r="E6" s="754"/>
      <c r="F6" s="754"/>
      <c r="G6" s="754"/>
      <c r="H6" s="754"/>
      <c r="I6" s="754"/>
      <c r="J6" s="754"/>
      <c r="K6" s="754"/>
      <c r="L6" s="754"/>
      <c r="M6" s="754"/>
      <c r="N6" s="754"/>
    </row>
    <row r="7" spans="1:14" ht="28.2" thickBot="1" x14ac:dyDescent="0.5">
      <c r="A7" s="321"/>
    </row>
    <row r="8" spans="1:14" ht="13.2" customHeight="1" x14ac:dyDescent="0.45">
      <c r="A8" s="321"/>
      <c r="B8" s="816" t="s">
        <v>34</v>
      </c>
      <c r="C8" s="818" t="s">
        <v>218</v>
      </c>
      <c r="D8" s="819"/>
      <c r="E8" s="819"/>
      <c r="F8" s="819"/>
      <c r="G8" s="819"/>
      <c r="H8" s="819"/>
      <c r="I8" s="820"/>
      <c r="J8" s="824" t="s">
        <v>219</v>
      </c>
      <c r="K8" s="824" t="s">
        <v>220</v>
      </c>
      <c r="L8" s="809" t="s">
        <v>246</v>
      </c>
      <c r="M8" s="755" t="s">
        <v>277</v>
      </c>
    </row>
    <row r="9" spans="1:14" ht="13.8" customHeight="1" thickBot="1" x14ac:dyDescent="0.5">
      <c r="A9" s="321"/>
      <c r="B9" s="817"/>
      <c r="C9" s="821"/>
      <c r="D9" s="822"/>
      <c r="E9" s="822"/>
      <c r="F9" s="822"/>
      <c r="G9" s="822"/>
      <c r="H9" s="822"/>
      <c r="I9" s="823"/>
      <c r="J9" s="825"/>
      <c r="K9" s="825"/>
      <c r="L9" s="810"/>
      <c r="M9" s="756"/>
    </row>
    <row r="10" spans="1:14" ht="16.2" customHeight="1" x14ac:dyDescent="0.45">
      <c r="A10" s="321"/>
      <c r="B10" s="102">
        <v>1</v>
      </c>
      <c r="C10" s="792" t="s">
        <v>276</v>
      </c>
      <c r="D10" s="793"/>
      <c r="E10" s="793"/>
      <c r="F10" s="793"/>
      <c r="G10" s="793"/>
      <c r="H10" s="793"/>
      <c r="I10" s="794"/>
      <c r="J10" s="102">
        <v>2</v>
      </c>
      <c r="K10" s="102">
        <v>2</v>
      </c>
      <c r="L10" s="281" t="s">
        <v>140</v>
      </c>
      <c r="M10" s="282"/>
    </row>
    <row r="11" spans="1:14" ht="27.6" x14ac:dyDescent="0.45">
      <c r="A11" s="321"/>
      <c r="B11" s="103"/>
      <c r="C11" s="765" t="s">
        <v>221</v>
      </c>
      <c r="D11" s="766"/>
      <c r="E11" s="766"/>
      <c r="F11" s="766"/>
      <c r="G11" s="766"/>
      <c r="H11" s="766"/>
      <c r="I11" s="767"/>
      <c r="J11" s="103">
        <v>1.5</v>
      </c>
      <c r="K11" s="103">
        <v>2</v>
      </c>
      <c r="L11" s="283"/>
      <c r="M11" s="282"/>
    </row>
    <row r="12" spans="1:14" ht="13.2" customHeight="1" x14ac:dyDescent="0.45">
      <c r="A12" s="321"/>
      <c r="B12" s="813"/>
      <c r="C12" s="759" t="s">
        <v>222</v>
      </c>
      <c r="D12" s="760"/>
      <c r="E12" s="760"/>
      <c r="F12" s="760"/>
      <c r="G12" s="760"/>
      <c r="H12" s="760"/>
      <c r="I12" s="761"/>
      <c r="J12" s="814">
        <v>7.5</v>
      </c>
      <c r="K12" s="813">
        <v>7</v>
      </c>
      <c r="L12" s="811" t="s">
        <v>141</v>
      </c>
      <c r="M12" s="749" t="s">
        <v>278</v>
      </c>
    </row>
    <row r="13" spans="1:14" ht="25.2" customHeight="1" x14ac:dyDescent="0.45">
      <c r="A13" s="321"/>
      <c r="B13" s="778"/>
      <c r="C13" s="774"/>
      <c r="D13" s="775"/>
      <c r="E13" s="775"/>
      <c r="F13" s="775"/>
      <c r="G13" s="775"/>
      <c r="H13" s="775"/>
      <c r="I13" s="776"/>
      <c r="J13" s="758"/>
      <c r="K13" s="815"/>
      <c r="L13" s="812"/>
      <c r="M13" s="750"/>
    </row>
    <row r="14" spans="1:14" ht="16.2" customHeight="1" x14ac:dyDescent="0.45">
      <c r="A14" s="321"/>
      <c r="B14" s="103"/>
      <c r="C14" s="765" t="s">
        <v>223</v>
      </c>
      <c r="D14" s="766"/>
      <c r="E14" s="766"/>
      <c r="F14" s="766"/>
      <c r="G14" s="766"/>
      <c r="H14" s="766"/>
      <c r="I14" s="767"/>
      <c r="J14" s="104">
        <v>5.5</v>
      </c>
      <c r="K14" s="103">
        <v>5</v>
      </c>
      <c r="L14" s="283" t="s">
        <v>141</v>
      </c>
      <c r="M14" s="284" t="s">
        <v>278</v>
      </c>
    </row>
    <row r="15" spans="1:14" ht="21.6" customHeight="1" x14ac:dyDescent="0.45">
      <c r="A15" s="321"/>
      <c r="B15" s="103"/>
      <c r="C15" s="765" t="s">
        <v>224</v>
      </c>
      <c r="D15" s="766"/>
      <c r="E15" s="766"/>
      <c r="F15" s="766"/>
      <c r="G15" s="766"/>
      <c r="H15" s="766"/>
      <c r="I15" s="767"/>
      <c r="J15" s="104">
        <v>5.5</v>
      </c>
      <c r="K15" s="103">
        <v>5</v>
      </c>
      <c r="L15" s="283" t="s">
        <v>141</v>
      </c>
      <c r="M15" s="284" t="s">
        <v>278</v>
      </c>
    </row>
    <row r="16" spans="1:14" ht="16.2" customHeight="1" x14ac:dyDescent="0.45">
      <c r="A16" s="321"/>
      <c r="B16" s="103"/>
      <c r="C16" s="765" t="s">
        <v>225</v>
      </c>
      <c r="D16" s="766"/>
      <c r="E16" s="766"/>
      <c r="F16" s="766"/>
      <c r="G16" s="766"/>
      <c r="H16" s="766"/>
      <c r="I16" s="767"/>
      <c r="J16" s="103">
        <v>4</v>
      </c>
      <c r="K16" s="103">
        <v>4</v>
      </c>
      <c r="L16" s="283" t="s">
        <v>140</v>
      </c>
      <c r="M16" s="284"/>
    </row>
    <row r="17" spans="1:13" ht="16.2" customHeight="1" x14ac:dyDescent="0.45">
      <c r="A17" s="321"/>
      <c r="B17" s="182"/>
      <c r="C17" s="765" t="s">
        <v>116</v>
      </c>
      <c r="D17" s="766"/>
      <c r="E17" s="766"/>
      <c r="F17" s="766"/>
      <c r="G17" s="766"/>
      <c r="H17" s="766"/>
      <c r="I17" s="767"/>
      <c r="J17" s="104">
        <v>3</v>
      </c>
      <c r="K17" s="104">
        <v>3</v>
      </c>
      <c r="L17" s="285" t="s">
        <v>140</v>
      </c>
      <c r="M17" s="284"/>
    </row>
    <row r="18" spans="1:13" s="78" customFormat="1" ht="16.2" customHeight="1" thickBot="1" x14ac:dyDescent="0.5">
      <c r="A18" s="321"/>
      <c r="B18" s="182"/>
      <c r="C18" s="765" t="s">
        <v>91</v>
      </c>
      <c r="D18" s="766"/>
      <c r="E18" s="766"/>
      <c r="F18" s="766"/>
      <c r="G18" s="766"/>
      <c r="H18" s="766"/>
      <c r="I18" s="767"/>
      <c r="J18" s="104">
        <v>1</v>
      </c>
      <c r="K18" s="104">
        <v>2</v>
      </c>
      <c r="L18" s="285"/>
      <c r="M18" s="286"/>
    </row>
    <row r="19" spans="1:13" ht="28.2" thickBot="1" x14ac:dyDescent="0.5">
      <c r="A19" s="321"/>
      <c r="B19" s="105"/>
      <c r="C19" s="779" t="s">
        <v>226</v>
      </c>
      <c r="D19" s="803"/>
      <c r="E19" s="803"/>
      <c r="F19" s="803"/>
      <c r="G19" s="803"/>
      <c r="H19" s="803"/>
      <c r="I19" s="804"/>
      <c r="J19" s="106">
        <f>SUM(J10:J18)</f>
        <v>30</v>
      </c>
      <c r="K19" s="106">
        <f>SUM(K10:K18)</f>
        <v>30</v>
      </c>
      <c r="L19" s="287"/>
      <c r="M19" s="288">
        <v>3</v>
      </c>
    </row>
    <row r="20" spans="1:13" ht="19.2" customHeight="1" x14ac:dyDescent="0.45">
      <c r="A20" s="321"/>
      <c r="B20" s="182">
        <v>2</v>
      </c>
      <c r="C20" s="828" t="s">
        <v>275</v>
      </c>
      <c r="D20" s="829"/>
      <c r="E20" s="829"/>
      <c r="F20" s="829"/>
      <c r="G20" s="829"/>
      <c r="H20" s="829"/>
      <c r="I20" s="830"/>
      <c r="J20" s="180">
        <v>2</v>
      </c>
      <c r="K20" s="180">
        <v>2</v>
      </c>
      <c r="L20" s="289" t="s">
        <v>140</v>
      </c>
      <c r="M20" s="290"/>
    </row>
    <row r="21" spans="1:13" ht="16.2" customHeight="1" x14ac:dyDescent="0.45">
      <c r="A21" s="321"/>
      <c r="B21" s="182"/>
      <c r="C21" s="765" t="s">
        <v>221</v>
      </c>
      <c r="D21" s="766"/>
      <c r="E21" s="766"/>
      <c r="F21" s="766"/>
      <c r="G21" s="766"/>
      <c r="H21" s="766"/>
      <c r="I21" s="767"/>
      <c r="J21" s="180">
        <v>1.5</v>
      </c>
      <c r="K21" s="180">
        <v>2</v>
      </c>
      <c r="L21" s="289" t="s">
        <v>140</v>
      </c>
      <c r="M21" s="291"/>
    </row>
    <row r="22" spans="1:13" ht="13.2" customHeight="1" x14ac:dyDescent="0.45">
      <c r="A22" s="321"/>
      <c r="B22" s="777"/>
      <c r="C22" s="759" t="s">
        <v>227</v>
      </c>
      <c r="D22" s="760"/>
      <c r="E22" s="760"/>
      <c r="F22" s="760"/>
      <c r="G22" s="760"/>
      <c r="H22" s="760"/>
      <c r="I22" s="761"/>
      <c r="J22" s="757">
        <v>7.5</v>
      </c>
      <c r="K22" s="757">
        <v>7</v>
      </c>
      <c r="L22" s="826" t="s">
        <v>141</v>
      </c>
      <c r="M22" s="749" t="s">
        <v>278</v>
      </c>
    </row>
    <row r="23" spans="1:13" ht="21" customHeight="1" x14ac:dyDescent="0.45">
      <c r="A23" s="321"/>
      <c r="B23" s="778"/>
      <c r="C23" s="762"/>
      <c r="D23" s="763"/>
      <c r="E23" s="763"/>
      <c r="F23" s="763"/>
      <c r="G23" s="763"/>
      <c r="H23" s="763"/>
      <c r="I23" s="764"/>
      <c r="J23" s="758"/>
      <c r="K23" s="758"/>
      <c r="L23" s="827"/>
      <c r="M23" s="750"/>
    </row>
    <row r="24" spans="1:13" ht="17.399999999999999" customHeight="1" x14ac:dyDescent="0.45">
      <c r="A24" s="321"/>
      <c r="B24" s="182"/>
      <c r="C24" s="765" t="s">
        <v>228</v>
      </c>
      <c r="D24" s="766"/>
      <c r="E24" s="766"/>
      <c r="F24" s="766"/>
      <c r="G24" s="766"/>
      <c r="H24" s="766"/>
      <c r="I24" s="767"/>
      <c r="J24" s="180">
        <v>5.5</v>
      </c>
      <c r="K24" s="180">
        <v>5</v>
      </c>
      <c r="L24" s="289" t="s">
        <v>141</v>
      </c>
      <c r="M24" s="183" t="s">
        <v>278</v>
      </c>
    </row>
    <row r="25" spans="1:13" ht="19.2" customHeight="1" x14ac:dyDescent="0.45">
      <c r="A25" s="321"/>
      <c r="B25" s="103"/>
      <c r="C25" s="765" t="s">
        <v>229</v>
      </c>
      <c r="D25" s="766"/>
      <c r="E25" s="766"/>
      <c r="F25" s="766"/>
      <c r="G25" s="766"/>
      <c r="H25" s="766"/>
      <c r="I25" s="767"/>
      <c r="J25" s="104">
        <v>4.5</v>
      </c>
      <c r="K25" s="104">
        <v>5</v>
      </c>
      <c r="L25" s="285" t="s">
        <v>141</v>
      </c>
      <c r="M25" s="123" t="s">
        <v>278</v>
      </c>
    </row>
    <row r="26" spans="1:13" ht="15.6" customHeight="1" x14ac:dyDescent="0.45">
      <c r="A26" s="321"/>
      <c r="B26" s="103"/>
      <c r="C26" s="762" t="s">
        <v>108</v>
      </c>
      <c r="D26" s="763"/>
      <c r="E26" s="763"/>
      <c r="F26" s="763"/>
      <c r="G26" s="763"/>
      <c r="H26" s="763"/>
      <c r="I26" s="764"/>
      <c r="J26" s="180">
        <v>4</v>
      </c>
      <c r="K26" s="180">
        <v>4</v>
      </c>
      <c r="L26" s="289" t="s">
        <v>140</v>
      </c>
      <c r="M26" s="282"/>
    </row>
    <row r="27" spans="1:13" ht="18.600000000000001" customHeight="1" x14ac:dyDescent="0.45">
      <c r="A27" s="321"/>
      <c r="B27" s="181"/>
      <c r="C27" s="768" t="s">
        <v>109</v>
      </c>
      <c r="D27" s="769"/>
      <c r="E27" s="769"/>
      <c r="F27" s="769"/>
      <c r="G27" s="769"/>
      <c r="H27" s="769"/>
      <c r="I27" s="770"/>
      <c r="J27" s="180">
        <v>3.5</v>
      </c>
      <c r="K27" s="181">
        <v>3</v>
      </c>
      <c r="L27" s="292" t="s">
        <v>140</v>
      </c>
      <c r="M27" s="282"/>
    </row>
    <row r="28" spans="1:13" s="78" customFormat="1" ht="19.8" customHeight="1" thickBot="1" x14ac:dyDescent="0.5">
      <c r="A28" s="321"/>
      <c r="B28" s="181"/>
      <c r="C28" s="768" t="s">
        <v>91</v>
      </c>
      <c r="D28" s="769"/>
      <c r="E28" s="769"/>
      <c r="F28" s="769"/>
      <c r="G28" s="769"/>
      <c r="H28" s="769"/>
      <c r="I28" s="770"/>
      <c r="J28" s="181">
        <v>1.5</v>
      </c>
      <c r="K28" s="181">
        <v>2</v>
      </c>
      <c r="L28" s="292" t="s">
        <v>140</v>
      </c>
      <c r="M28" s="293"/>
    </row>
    <row r="29" spans="1:13" ht="28.2" thickBot="1" x14ac:dyDescent="0.5">
      <c r="A29" s="321"/>
      <c r="B29" s="107"/>
      <c r="C29" s="771" t="s">
        <v>226</v>
      </c>
      <c r="D29" s="772"/>
      <c r="E29" s="772"/>
      <c r="F29" s="772"/>
      <c r="G29" s="772"/>
      <c r="H29" s="772"/>
      <c r="I29" s="773"/>
      <c r="J29" s="105">
        <f>SUM(J20:J28)</f>
        <v>30</v>
      </c>
      <c r="K29" s="105">
        <f>SUM(K20:K28)</f>
        <v>30</v>
      </c>
      <c r="L29" s="294"/>
      <c r="M29" s="288">
        <v>3</v>
      </c>
    </row>
    <row r="30" spans="1:13" ht="24" customHeight="1" x14ac:dyDescent="0.45">
      <c r="A30" s="321"/>
      <c r="B30" s="315">
        <v>3</v>
      </c>
      <c r="C30" s="774" t="s">
        <v>279</v>
      </c>
      <c r="D30" s="775"/>
      <c r="E30" s="775"/>
      <c r="F30" s="775"/>
      <c r="G30" s="775"/>
      <c r="H30" s="775"/>
      <c r="I30" s="776"/>
      <c r="J30" s="315">
        <v>2</v>
      </c>
      <c r="K30" s="315">
        <v>2</v>
      </c>
      <c r="L30" s="320" t="s">
        <v>140</v>
      </c>
      <c r="M30" s="295"/>
    </row>
    <row r="31" spans="1:13" ht="22.2" customHeight="1" x14ac:dyDescent="0.45">
      <c r="A31" s="321"/>
      <c r="B31" s="104"/>
      <c r="C31" s="765" t="s">
        <v>280</v>
      </c>
      <c r="D31" s="766"/>
      <c r="E31" s="766"/>
      <c r="F31" s="766"/>
      <c r="G31" s="766"/>
      <c r="H31" s="766"/>
      <c r="I31" s="767"/>
      <c r="J31" s="104">
        <v>2</v>
      </c>
      <c r="K31" s="104">
        <v>2</v>
      </c>
      <c r="L31" s="285" t="s">
        <v>140</v>
      </c>
      <c r="M31" s="282"/>
    </row>
    <row r="32" spans="1:13" ht="16.2" customHeight="1" x14ac:dyDescent="0.45">
      <c r="A32" s="321"/>
      <c r="B32" s="104"/>
      <c r="C32" s="765" t="s">
        <v>142</v>
      </c>
      <c r="D32" s="766"/>
      <c r="E32" s="766"/>
      <c r="F32" s="766"/>
      <c r="G32" s="766"/>
      <c r="H32" s="766"/>
      <c r="I32" s="767"/>
      <c r="J32" s="104">
        <v>1.5</v>
      </c>
      <c r="K32" s="104">
        <v>2</v>
      </c>
      <c r="L32" s="285"/>
      <c r="M32" s="282"/>
    </row>
    <row r="33" spans="1:13" ht="27" customHeight="1" x14ac:dyDescent="0.45">
      <c r="A33" s="321"/>
      <c r="B33" s="757"/>
      <c r="C33" s="759" t="s">
        <v>230</v>
      </c>
      <c r="D33" s="760"/>
      <c r="E33" s="760"/>
      <c r="F33" s="760"/>
      <c r="G33" s="760"/>
      <c r="H33" s="760"/>
      <c r="I33" s="761"/>
      <c r="J33" s="757">
        <v>4.5</v>
      </c>
      <c r="K33" s="757">
        <v>5</v>
      </c>
      <c r="L33" s="826" t="s">
        <v>141</v>
      </c>
      <c r="M33" s="749" t="s">
        <v>278</v>
      </c>
    </row>
    <row r="34" spans="1:13" ht="8.4" customHeight="1" x14ac:dyDescent="0.45">
      <c r="A34" s="321"/>
      <c r="B34" s="758"/>
      <c r="C34" s="762"/>
      <c r="D34" s="763"/>
      <c r="E34" s="763"/>
      <c r="F34" s="763"/>
      <c r="G34" s="763"/>
      <c r="H34" s="763"/>
      <c r="I34" s="764"/>
      <c r="J34" s="758"/>
      <c r="K34" s="758"/>
      <c r="L34" s="827"/>
      <c r="M34" s="750"/>
    </row>
    <row r="35" spans="1:13" ht="22.8" customHeight="1" x14ac:dyDescent="0.45">
      <c r="A35" s="321"/>
      <c r="B35" s="314"/>
      <c r="C35" s="765" t="s">
        <v>231</v>
      </c>
      <c r="D35" s="766"/>
      <c r="E35" s="766"/>
      <c r="F35" s="766"/>
      <c r="G35" s="766"/>
      <c r="H35" s="766"/>
      <c r="I35" s="767"/>
      <c r="J35" s="104">
        <v>6</v>
      </c>
      <c r="K35" s="104">
        <v>6</v>
      </c>
      <c r="L35" s="319" t="s">
        <v>141</v>
      </c>
      <c r="M35" s="284" t="s">
        <v>278</v>
      </c>
    </row>
    <row r="36" spans="1:13" ht="21" customHeight="1" x14ac:dyDescent="0.45">
      <c r="A36" s="321"/>
      <c r="B36" s="108"/>
      <c r="C36" s="808" t="s">
        <v>284</v>
      </c>
      <c r="D36" s="766"/>
      <c r="E36" s="766"/>
      <c r="F36" s="766"/>
      <c r="G36" s="766"/>
      <c r="H36" s="766"/>
      <c r="I36" s="766"/>
      <c r="J36" s="104">
        <v>5</v>
      </c>
      <c r="K36" s="104">
        <v>4</v>
      </c>
      <c r="L36" s="296" t="s">
        <v>141</v>
      </c>
      <c r="M36" s="282"/>
    </row>
    <row r="37" spans="1:13" ht="25.8" customHeight="1" x14ac:dyDescent="0.45">
      <c r="A37" s="321"/>
      <c r="B37" s="113"/>
      <c r="C37" s="788" t="s">
        <v>292</v>
      </c>
      <c r="D37" s="790"/>
      <c r="E37" s="790"/>
      <c r="F37" s="790"/>
      <c r="G37" s="790"/>
      <c r="H37" s="790"/>
      <c r="I37" s="791"/>
      <c r="J37" s="315">
        <v>4</v>
      </c>
      <c r="K37" s="315">
        <v>3</v>
      </c>
      <c r="L37" s="319" t="s">
        <v>140</v>
      </c>
      <c r="M37" s="284" t="s">
        <v>278</v>
      </c>
    </row>
    <row r="38" spans="1:13" ht="19.8" customHeight="1" x14ac:dyDescent="0.45">
      <c r="A38" s="321"/>
      <c r="B38" s="104"/>
      <c r="C38" s="788" t="s">
        <v>245</v>
      </c>
      <c r="D38" s="790"/>
      <c r="E38" s="790"/>
      <c r="F38" s="790"/>
      <c r="G38" s="790"/>
      <c r="H38" s="790"/>
      <c r="I38" s="791"/>
      <c r="J38" s="104">
        <v>4</v>
      </c>
      <c r="K38" s="104">
        <v>4</v>
      </c>
      <c r="L38" s="285" t="s">
        <v>140</v>
      </c>
      <c r="M38" s="282"/>
    </row>
    <row r="39" spans="1:13" s="78" customFormat="1" ht="22.2" customHeight="1" thickBot="1" x14ac:dyDescent="0.5">
      <c r="A39" s="321"/>
      <c r="B39" s="104"/>
      <c r="C39" s="788" t="s">
        <v>91</v>
      </c>
      <c r="D39" s="801"/>
      <c r="E39" s="801"/>
      <c r="F39" s="801"/>
      <c r="G39" s="801"/>
      <c r="H39" s="801"/>
      <c r="I39" s="802"/>
      <c r="J39" s="104">
        <v>1</v>
      </c>
      <c r="K39" s="104">
        <v>2</v>
      </c>
      <c r="L39" s="319"/>
      <c r="M39" s="293"/>
    </row>
    <row r="40" spans="1:13" ht="28.2" thickBot="1" x14ac:dyDescent="0.5">
      <c r="A40" s="321"/>
      <c r="B40" s="105"/>
      <c r="C40" s="779" t="s">
        <v>226</v>
      </c>
      <c r="D40" s="803"/>
      <c r="E40" s="803"/>
      <c r="F40" s="803"/>
      <c r="G40" s="803"/>
      <c r="H40" s="803"/>
      <c r="I40" s="804"/>
      <c r="J40" s="106">
        <f>SUM(J30:J39)</f>
        <v>30</v>
      </c>
      <c r="K40" s="106">
        <f>SUM(K30:K39)</f>
        <v>30</v>
      </c>
      <c r="L40" s="297" t="s">
        <v>294</v>
      </c>
      <c r="M40" s="288">
        <v>3</v>
      </c>
    </row>
    <row r="41" spans="1:13" ht="27.6" x14ac:dyDescent="0.45">
      <c r="A41" s="321"/>
      <c r="B41" s="315">
        <v>4</v>
      </c>
      <c r="C41" s="792" t="s">
        <v>142</v>
      </c>
      <c r="D41" s="793"/>
      <c r="E41" s="793"/>
      <c r="F41" s="793"/>
      <c r="G41" s="793"/>
      <c r="H41" s="793"/>
      <c r="I41" s="794"/>
      <c r="J41" s="315">
        <v>1.5</v>
      </c>
      <c r="K41" s="125">
        <v>2</v>
      </c>
      <c r="L41" s="320" t="s">
        <v>140</v>
      </c>
      <c r="M41" s="295"/>
    </row>
    <row r="42" spans="1:13" ht="27.6" x14ac:dyDescent="0.45">
      <c r="A42" s="321"/>
      <c r="B42" s="104"/>
      <c r="C42" s="765" t="s">
        <v>232</v>
      </c>
      <c r="D42" s="766"/>
      <c r="E42" s="766"/>
      <c r="F42" s="766"/>
      <c r="G42" s="766"/>
      <c r="H42" s="766"/>
      <c r="I42" s="767"/>
      <c r="J42" s="104">
        <v>5</v>
      </c>
      <c r="K42" s="104">
        <v>6</v>
      </c>
      <c r="L42" s="320" t="s">
        <v>141</v>
      </c>
      <c r="M42" s="284" t="s">
        <v>278</v>
      </c>
    </row>
    <row r="43" spans="1:13" ht="25.2" customHeight="1" x14ac:dyDescent="0.45">
      <c r="A43" s="321"/>
      <c r="B43" s="104"/>
      <c r="C43" s="765" t="s">
        <v>281</v>
      </c>
      <c r="D43" s="766"/>
      <c r="E43" s="766"/>
      <c r="F43" s="766"/>
      <c r="G43" s="766"/>
      <c r="H43" s="766"/>
      <c r="I43" s="767"/>
      <c r="J43" s="104">
        <v>2</v>
      </c>
      <c r="K43" s="104">
        <v>2</v>
      </c>
      <c r="L43" s="285" t="s">
        <v>140</v>
      </c>
      <c r="M43" s="284"/>
    </row>
    <row r="44" spans="1:13" ht="27.6" x14ac:dyDescent="0.45">
      <c r="A44" s="321"/>
      <c r="B44" s="104"/>
      <c r="C44" s="109" t="s">
        <v>286</v>
      </c>
      <c r="D44" s="110"/>
      <c r="E44" s="110"/>
      <c r="F44" s="110"/>
      <c r="G44" s="110"/>
      <c r="H44" s="110"/>
      <c r="I44" s="110"/>
      <c r="J44" s="111">
        <v>5</v>
      </c>
      <c r="K44" s="111">
        <v>4</v>
      </c>
      <c r="L44" s="285" t="s">
        <v>141</v>
      </c>
      <c r="M44" s="284"/>
    </row>
    <row r="45" spans="1:13" ht="27.6" x14ac:dyDescent="0.45">
      <c r="A45" s="321"/>
      <c r="B45" s="315"/>
      <c r="C45" s="765" t="s">
        <v>122</v>
      </c>
      <c r="D45" s="766"/>
      <c r="E45" s="766"/>
      <c r="F45" s="766"/>
      <c r="G45" s="766"/>
      <c r="H45" s="766"/>
      <c r="I45" s="767"/>
      <c r="J45" s="104">
        <v>4</v>
      </c>
      <c r="K45" s="104">
        <v>3</v>
      </c>
      <c r="L45" s="285" t="s">
        <v>141</v>
      </c>
      <c r="M45" s="284"/>
    </row>
    <row r="46" spans="1:13" ht="19.8" customHeight="1" x14ac:dyDescent="0.45">
      <c r="A46" s="321"/>
      <c r="B46" s="104"/>
      <c r="C46" s="747" t="s">
        <v>244</v>
      </c>
      <c r="D46" s="748"/>
      <c r="E46" s="748"/>
      <c r="F46" s="748"/>
      <c r="G46" s="748"/>
      <c r="H46" s="748"/>
      <c r="I46" s="805"/>
      <c r="J46" s="104">
        <v>4.5</v>
      </c>
      <c r="K46" s="112">
        <v>3.5</v>
      </c>
      <c r="L46" s="298" t="s">
        <v>140</v>
      </c>
      <c r="M46" s="284" t="s">
        <v>278</v>
      </c>
    </row>
    <row r="47" spans="1:13" ht="19.2" customHeight="1" x14ac:dyDescent="0.45">
      <c r="A47" s="321"/>
      <c r="B47" s="314"/>
      <c r="C47" s="788" t="s">
        <v>283</v>
      </c>
      <c r="D47" s="801"/>
      <c r="E47" s="801"/>
      <c r="F47" s="801"/>
      <c r="G47" s="801"/>
      <c r="H47" s="801"/>
      <c r="I47" s="802"/>
      <c r="J47" s="314">
        <v>3</v>
      </c>
      <c r="K47" s="314">
        <v>3</v>
      </c>
      <c r="L47" s="298" t="s">
        <v>140</v>
      </c>
      <c r="M47" s="284"/>
    </row>
    <row r="48" spans="1:13" ht="19.8" customHeight="1" x14ac:dyDescent="0.45">
      <c r="A48" s="321"/>
      <c r="B48" s="314"/>
      <c r="C48" s="788" t="s">
        <v>289</v>
      </c>
      <c r="D48" s="801"/>
      <c r="E48" s="801"/>
      <c r="F48" s="801"/>
      <c r="G48" s="801"/>
      <c r="H48" s="801"/>
      <c r="I48" s="802"/>
      <c r="J48" s="104">
        <v>3.5</v>
      </c>
      <c r="K48" s="104">
        <v>3</v>
      </c>
      <c r="L48" s="298" t="s">
        <v>140</v>
      </c>
      <c r="M48" s="284"/>
    </row>
    <row r="49" spans="1:13" ht="22.2" customHeight="1" thickBot="1" x14ac:dyDescent="0.5">
      <c r="A49" s="321"/>
      <c r="B49" s="314"/>
      <c r="C49" s="765" t="s">
        <v>91</v>
      </c>
      <c r="D49" s="796"/>
      <c r="E49" s="796"/>
      <c r="F49" s="796"/>
      <c r="G49" s="796"/>
      <c r="H49" s="796"/>
      <c r="I49" s="796"/>
      <c r="J49" s="104">
        <v>1.5</v>
      </c>
      <c r="K49" s="104">
        <v>2</v>
      </c>
      <c r="L49" s="299" t="s">
        <v>140</v>
      </c>
      <c r="M49" s="313"/>
    </row>
    <row r="50" spans="1:13" s="78" customFormat="1" ht="28.2" thickBot="1" x14ac:dyDescent="0.5">
      <c r="A50" s="321"/>
      <c r="B50" s="105"/>
      <c r="C50" s="779" t="s">
        <v>226</v>
      </c>
      <c r="D50" s="803"/>
      <c r="E50" s="803"/>
      <c r="F50" s="803"/>
      <c r="G50" s="803"/>
      <c r="H50" s="803"/>
      <c r="I50" s="804"/>
      <c r="J50" s="106">
        <f>SUM(J41:J49)</f>
        <v>30</v>
      </c>
      <c r="K50" s="106">
        <f>SUM(K41:K49)</f>
        <v>28.5</v>
      </c>
      <c r="L50" s="300" t="s">
        <v>295</v>
      </c>
      <c r="M50" s="301">
        <v>2</v>
      </c>
    </row>
    <row r="51" spans="1:13" ht="27.6" x14ac:dyDescent="0.45">
      <c r="A51" s="321"/>
      <c r="B51" s="317">
        <v>5</v>
      </c>
      <c r="C51" s="792" t="s">
        <v>233</v>
      </c>
      <c r="D51" s="793"/>
      <c r="E51" s="793"/>
      <c r="F51" s="793"/>
      <c r="G51" s="793"/>
      <c r="H51" s="793"/>
      <c r="I51" s="794"/>
      <c r="J51" s="317">
        <v>1.5</v>
      </c>
      <c r="K51" s="317">
        <v>2</v>
      </c>
      <c r="L51" s="302"/>
      <c r="M51" s="295"/>
    </row>
    <row r="52" spans="1:13" ht="27.6" x14ac:dyDescent="0.45">
      <c r="A52" s="321"/>
      <c r="B52" s="317"/>
      <c r="C52" s="765" t="s">
        <v>115</v>
      </c>
      <c r="D52" s="766"/>
      <c r="E52" s="766"/>
      <c r="F52" s="766"/>
      <c r="G52" s="766"/>
      <c r="H52" s="766"/>
      <c r="I52" s="767"/>
      <c r="J52" s="317">
        <v>6</v>
      </c>
      <c r="K52" s="317">
        <v>6</v>
      </c>
      <c r="L52" s="319" t="s">
        <v>141</v>
      </c>
      <c r="M52" s="284" t="s">
        <v>278</v>
      </c>
    </row>
    <row r="53" spans="1:13" ht="24" customHeight="1" x14ac:dyDescent="0.45">
      <c r="A53" s="321"/>
      <c r="B53" s="103"/>
      <c r="C53" s="765" t="s">
        <v>124</v>
      </c>
      <c r="D53" s="766"/>
      <c r="E53" s="766"/>
      <c r="F53" s="766"/>
      <c r="G53" s="766"/>
      <c r="H53" s="766"/>
      <c r="I53" s="767"/>
      <c r="J53" s="103">
        <v>4</v>
      </c>
      <c r="K53" s="103">
        <v>4</v>
      </c>
      <c r="L53" s="319" t="s">
        <v>141</v>
      </c>
      <c r="M53" s="284"/>
    </row>
    <row r="54" spans="1:13" ht="19.2" customHeight="1" x14ac:dyDescent="0.45">
      <c r="A54" s="321"/>
      <c r="B54" s="103"/>
      <c r="C54" s="788" t="s">
        <v>151</v>
      </c>
      <c r="D54" s="801"/>
      <c r="E54" s="801"/>
      <c r="F54" s="801"/>
      <c r="G54" s="801"/>
      <c r="H54" s="801"/>
      <c r="I54" s="802"/>
      <c r="J54" s="315">
        <v>3</v>
      </c>
      <c r="K54" s="315">
        <v>3</v>
      </c>
      <c r="L54" s="283" t="s">
        <v>140</v>
      </c>
      <c r="M54" s="284"/>
    </row>
    <row r="55" spans="1:13" ht="36.6" customHeight="1" x14ac:dyDescent="0.45">
      <c r="A55" s="321"/>
      <c r="B55" s="113"/>
      <c r="C55" s="788" t="s">
        <v>144</v>
      </c>
      <c r="D55" s="801"/>
      <c r="E55" s="801"/>
      <c r="F55" s="801"/>
      <c r="G55" s="801"/>
      <c r="H55" s="801"/>
      <c r="I55" s="802"/>
      <c r="J55" s="314">
        <v>4</v>
      </c>
      <c r="K55" s="314">
        <v>3</v>
      </c>
      <c r="L55" s="123" t="s">
        <v>141</v>
      </c>
      <c r="M55" s="284"/>
    </row>
    <row r="56" spans="1:13" ht="27.6" x14ac:dyDescent="0.45">
      <c r="A56" s="321"/>
      <c r="B56" s="113"/>
      <c r="C56" s="765" t="s">
        <v>285</v>
      </c>
      <c r="D56" s="796"/>
      <c r="E56" s="796"/>
      <c r="F56" s="796"/>
      <c r="G56" s="796"/>
      <c r="H56" s="796"/>
      <c r="I56" s="796"/>
      <c r="J56" s="104">
        <v>5</v>
      </c>
      <c r="K56" s="104">
        <v>5</v>
      </c>
      <c r="L56" s="303" t="s">
        <v>140</v>
      </c>
      <c r="M56" s="284"/>
    </row>
    <row r="57" spans="1:13" ht="24" customHeight="1" thickBot="1" x14ac:dyDescent="0.5">
      <c r="A57" s="321"/>
      <c r="B57" s="113"/>
      <c r="C57" s="788" t="s">
        <v>287</v>
      </c>
      <c r="D57" s="801"/>
      <c r="E57" s="801"/>
      <c r="F57" s="801"/>
      <c r="G57" s="801"/>
      <c r="H57" s="801"/>
      <c r="I57" s="801"/>
      <c r="J57" s="108">
        <v>6.5</v>
      </c>
      <c r="K57" s="108">
        <v>5</v>
      </c>
      <c r="L57" s="304" t="s">
        <v>140</v>
      </c>
      <c r="M57" s="313" t="s">
        <v>278</v>
      </c>
    </row>
    <row r="58" spans="1:13" ht="28.2" thickBot="1" x14ac:dyDescent="0.5">
      <c r="A58" s="321"/>
      <c r="B58" s="105"/>
      <c r="C58" s="779" t="s">
        <v>226</v>
      </c>
      <c r="D58" s="803"/>
      <c r="E58" s="803"/>
      <c r="F58" s="803"/>
      <c r="G58" s="803"/>
      <c r="H58" s="803"/>
      <c r="I58" s="804"/>
      <c r="J58" s="105">
        <f>SUM(J51:J57)</f>
        <v>30</v>
      </c>
      <c r="K58" s="105">
        <f>SUM(K51:K57)</f>
        <v>28</v>
      </c>
      <c r="L58" s="300" t="s">
        <v>296</v>
      </c>
      <c r="M58" s="288">
        <v>2</v>
      </c>
    </row>
    <row r="59" spans="1:13" ht="27.6" x14ac:dyDescent="0.45">
      <c r="A59" s="321"/>
      <c r="B59" s="317">
        <v>6</v>
      </c>
      <c r="C59" s="792" t="s">
        <v>282</v>
      </c>
      <c r="D59" s="793"/>
      <c r="E59" s="793"/>
      <c r="F59" s="793"/>
      <c r="G59" s="793"/>
      <c r="H59" s="793"/>
      <c r="I59" s="794"/>
      <c r="J59" s="317">
        <v>2</v>
      </c>
      <c r="K59" s="317">
        <v>2</v>
      </c>
      <c r="L59" s="298" t="s">
        <v>140</v>
      </c>
      <c r="M59" s="295"/>
    </row>
    <row r="60" spans="1:13" ht="27.6" x14ac:dyDescent="0.45">
      <c r="A60" s="321"/>
      <c r="B60" s="103"/>
      <c r="C60" s="765" t="s">
        <v>233</v>
      </c>
      <c r="D60" s="766"/>
      <c r="E60" s="766"/>
      <c r="F60" s="766"/>
      <c r="G60" s="766"/>
      <c r="H60" s="766"/>
      <c r="I60" s="767"/>
      <c r="J60" s="103">
        <v>1.5</v>
      </c>
      <c r="K60" s="103">
        <v>2</v>
      </c>
      <c r="L60" s="298" t="s">
        <v>140</v>
      </c>
      <c r="M60" s="282"/>
    </row>
    <row r="61" spans="1:13" ht="27.6" x14ac:dyDescent="0.45">
      <c r="A61" s="321"/>
      <c r="B61" s="103"/>
      <c r="C61" s="765" t="s">
        <v>123</v>
      </c>
      <c r="D61" s="796"/>
      <c r="E61" s="796"/>
      <c r="F61" s="796"/>
      <c r="G61" s="796"/>
      <c r="H61" s="796"/>
      <c r="I61" s="797"/>
      <c r="J61" s="103">
        <v>6</v>
      </c>
      <c r="K61" s="103">
        <v>5</v>
      </c>
      <c r="L61" s="320" t="s">
        <v>141</v>
      </c>
      <c r="M61" s="284" t="s">
        <v>278</v>
      </c>
    </row>
    <row r="62" spans="1:13" s="78" customFormat="1" ht="27.6" x14ac:dyDescent="0.45">
      <c r="A62" s="321"/>
      <c r="B62" s="103"/>
      <c r="C62" s="765" t="s">
        <v>126</v>
      </c>
      <c r="D62" s="796"/>
      <c r="E62" s="796"/>
      <c r="F62" s="796"/>
      <c r="G62" s="796"/>
      <c r="H62" s="796"/>
      <c r="I62" s="796"/>
      <c r="J62" s="104">
        <v>6.5</v>
      </c>
      <c r="K62" s="104">
        <v>6</v>
      </c>
      <c r="L62" s="320" t="s">
        <v>141</v>
      </c>
      <c r="M62" s="305" t="s">
        <v>278</v>
      </c>
    </row>
    <row r="63" spans="1:13" ht="43.8" customHeight="1" x14ac:dyDescent="0.45">
      <c r="A63" s="321"/>
      <c r="B63" s="316"/>
      <c r="C63" s="788" t="s">
        <v>145</v>
      </c>
      <c r="D63" s="787" t="s">
        <v>145</v>
      </c>
      <c r="E63" s="787" t="s">
        <v>145</v>
      </c>
      <c r="F63" s="787" t="s">
        <v>145</v>
      </c>
      <c r="G63" s="787" t="s">
        <v>145</v>
      </c>
      <c r="H63" s="787" t="s">
        <v>145</v>
      </c>
      <c r="I63" s="789" t="s">
        <v>145</v>
      </c>
      <c r="J63" s="104">
        <v>4</v>
      </c>
      <c r="K63" s="104">
        <v>4</v>
      </c>
      <c r="L63" s="303" t="s">
        <v>140</v>
      </c>
      <c r="M63" s="282"/>
    </row>
    <row r="64" spans="1:13" ht="40.799999999999997" customHeight="1" x14ac:dyDescent="0.45">
      <c r="A64" s="321"/>
      <c r="B64" s="316"/>
      <c r="C64" s="788" t="s">
        <v>194</v>
      </c>
      <c r="D64" s="787" t="s">
        <v>163</v>
      </c>
      <c r="E64" s="787" t="s">
        <v>163</v>
      </c>
      <c r="F64" s="787" t="s">
        <v>163</v>
      </c>
      <c r="G64" s="787" t="s">
        <v>163</v>
      </c>
      <c r="H64" s="787" t="s">
        <v>163</v>
      </c>
      <c r="I64" s="789" t="s">
        <v>163</v>
      </c>
      <c r="J64" s="104">
        <v>1.5</v>
      </c>
      <c r="K64" s="104"/>
      <c r="L64" s="303" t="s">
        <v>140</v>
      </c>
      <c r="M64" s="282"/>
    </row>
    <row r="65" spans="1:13" ht="18" customHeight="1" x14ac:dyDescent="0.45">
      <c r="A65" s="321"/>
      <c r="B65" s="316"/>
      <c r="C65" s="788" t="s">
        <v>288</v>
      </c>
      <c r="D65" s="801"/>
      <c r="E65" s="801"/>
      <c r="F65" s="801"/>
      <c r="G65" s="801"/>
      <c r="H65" s="801"/>
      <c r="I65" s="802"/>
      <c r="J65" s="104">
        <v>3.5</v>
      </c>
      <c r="K65" s="104">
        <v>3</v>
      </c>
      <c r="L65" s="283" t="s">
        <v>140</v>
      </c>
      <c r="M65" s="282"/>
    </row>
    <row r="66" spans="1:13" ht="34.200000000000003" customHeight="1" x14ac:dyDescent="0.45">
      <c r="A66" s="321"/>
      <c r="B66" s="316"/>
      <c r="C66" s="747" t="s">
        <v>251</v>
      </c>
      <c r="D66" s="748"/>
      <c r="E66" s="748"/>
      <c r="F66" s="748"/>
      <c r="G66" s="748"/>
      <c r="H66" s="748"/>
      <c r="I66" s="748"/>
      <c r="J66" s="306">
        <v>1</v>
      </c>
      <c r="K66" s="108"/>
      <c r="L66" s="283" t="s">
        <v>140</v>
      </c>
      <c r="M66" s="282"/>
    </row>
    <row r="67" spans="1:13" ht="37.200000000000003" customHeight="1" thickBot="1" x14ac:dyDescent="0.5">
      <c r="A67" s="321"/>
      <c r="B67" s="316"/>
      <c r="C67" s="785" t="s">
        <v>212</v>
      </c>
      <c r="D67" s="786" t="s">
        <v>166</v>
      </c>
      <c r="E67" s="786" t="s">
        <v>166</v>
      </c>
      <c r="F67" s="786" t="s">
        <v>166</v>
      </c>
      <c r="G67" s="786" t="s">
        <v>166</v>
      </c>
      <c r="H67" s="786" t="s">
        <v>166</v>
      </c>
      <c r="I67" s="786" t="s">
        <v>166</v>
      </c>
      <c r="J67" s="126">
        <v>4</v>
      </c>
      <c r="K67" s="127">
        <v>4</v>
      </c>
      <c r="L67" s="307" t="s">
        <v>141</v>
      </c>
      <c r="M67" s="308"/>
    </row>
    <row r="68" spans="1:13" ht="30" customHeight="1" thickBot="1" x14ac:dyDescent="0.5">
      <c r="A68" s="321"/>
      <c r="B68" s="105"/>
      <c r="C68" s="779" t="s">
        <v>226</v>
      </c>
      <c r="D68" s="780"/>
      <c r="E68" s="780"/>
      <c r="F68" s="780"/>
      <c r="G68" s="780"/>
      <c r="H68" s="780"/>
      <c r="I68" s="781"/>
      <c r="J68" s="115">
        <f>SUM(J59:J67)</f>
        <v>30</v>
      </c>
      <c r="K68" s="115">
        <f>SUM(K59:K67)</f>
        <v>26</v>
      </c>
      <c r="L68" s="297" t="s">
        <v>295</v>
      </c>
      <c r="M68" s="288">
        <v>2</v>
      </c>
    </row>
    <row r="69" spans="1:13" ht="27.6" x14ac:dyDescent="0.45">
      <c r="A69" s="321"/>
      <c r="B69" s="317">
        <v>7</v>
      </c>
      <c r="C69" s="792" t="s">
        <v>234</v>
      </c>
      <c r="D69" s="795"/>
      <c r="E69" s="795"/>
      <c r="F69" s="795"/>
      <c r="G69" s="795"/>
      <c r="H69" s="795"/>
      <c r="I69" s="795"/>
      <c r="J69" s="102">
        <v>1.5</v>
      </c>
      <c r="K69" s="102">
        <v>2</v>
      </c>
      <c r="L69" s="303" t="s">
        <v>140</v>
      </c>
      <c r="M69" s="295"/>
    </row>
    <row r="70" spans="1:13" ht="27.6" x14ac:dyDescent="0.45">
      <c r="A70" s="321"/>
      <c r="B70" s="103"/>
      <c r="C70" s="765" t="s">
        <v>146</v>
      </c>
      <c r="D70" s="796"/>
      <c r="E70" s="796"/>
      <c r="F70" s="796"/>
      <c r="G70" s="796"/>
      <c r="H70" s="796"/>
      <c r="I70" s="796"/>
      <c r="J70" s="103">
        <v>4</v>
      </c>
      <c r="K70" s="103">
        <v>4</v>
      </c>
      <c r="L70" s="309" t="s">
        <v>140</v>
      </c>
      <c r="M70" s="282"/>
    </row>
    <row r="71" spans="1:13" ht="27.6" x14ac:dyDescent="0.45">
      <c r="A71" s="321"/>
      <c r="B71" s="103"/>
      <c r="C71" s="765" t="s">
        <v>143</v>
      </c>
      <c r="D71" s="796"/>
      <c r="E71" s="796"/>
      <c r="F71" s="796"/>
      <c r="G71" s="796"/>
      <c r="H71" s="796"/>
      <c r="I71" s="797"/>
      <c r="J71" s="103">
        <v>4</v>
      </c>
      <c r="K71" s="103">
        <v>4</v>
      </c>
      <c r="L71" s="283" t="s">
        <v>140</v>
      </c>
      <c r="M71" s="282"/>
    </row>
    <row r="72" spans="1:13" ht="16.2" customHeight="1" x14ac:dyDescent="0.45">
      <c r="A72" s="321"/>
      <c r="B72" s="103"/>
      <c r="C72" s="788" t="s">
        <v>147</v>
      </c>
      <c r="D72" s="787" t="s">
        <v>147</v>
      </c>
      <c r="E72" s="787" t="s">
        <v>147</v>
      </c>
      <c r="F72" s="787" t="s">
        <v>147</v>
      </c>
      <c r="G72" s="787" t="s">
        <v>147</v>
      </c>
      <c r="H72" s="787" t="s">
        <v>147</v>
      </c>
      <c r="I72" s="789" t="s">
        <v>147</v>
      </c>
      <c r="J72" s="317">
        <v>5.5</v>
      </c>
      <c r="K72" s="317">
        <v>5</v>
      </c>
      <c r="L72" s="318" t="s">
        <v>141</v>
      </c>
      <c r="M72" s="282"/>
    </row>
    <row r="73" spans="1:13" ht="36" customHeight="1" x14ac:dyDescent="0.45">
      <c r="A73" s="321"/>
      <c r="B73" s="103"/>
      <c r="C73" s="788" t="s">
        <v>297</v>
      </c>
      <c r="D73" s="787" t="s">
        <v>164</v>
      </c>
      <c r="E73" s="787" t="s">
        <v>164</v>
      </c>
      <c r="F73" s="787" t="s">
        <v>164</v>
      </c>
      <c r="G73" s="787" t="s">
        <v>164</v>
      </c>
      <c r="H73" s="787" t="s">
        <v>164</v>
      </c>
      <c r="I73" s="789" t="s">
        <v>164</v>
      </c>
      <c r="J73" s="315">
        <v>1.5</v>
      </c>
      <c r="K73" s="315"/>
      <c r="L73" s="283" t="s">
        <v>140</v>
      </c>
      <c r="M73" s="282"/>
    </row>
    <row r="74" spans="1:13" ht="23.4" customHeight="1" x14ac:dyDescent="0.45">
      <c r="A74" s="321"/>
      <c r="B74" s="114"/>
      <c r="C74" s="765" t="s">
        <v>214</v>
      </c>
      <c r="D74" s="798"/>
      <c r="E74" s="798"/>
      <c r="F74" s="798"/>
      <c r="G74" s="798"/>
      <c r="H74" s="798"/>
      <c r="I74" s="799"/>
      <c r="J74" s="104">
        <v>5</v>
      </c>
      <c r="K74" s="104">
        <v>4</v>
      </c>
      <c r="L74" s="319" t="s">
        <v>141</v>
      </c>
      <c r="M74" s="284" t="s">
        <v>278</v>
      </c>
    </row>
    <row r="75" spans="1:13" ht="31.8" customHeight="1" x14ac:dyDescent="0.45">
      <c r="A75" s="321"/>
      <c r="B75" s="114"/>
      <c r="C75" s="788" t="s">
        <v>293</v>
      </c>
      <c r="D75" s="801"/>
      <c r="E75" s="801"/>
      <c r="F75" s="801"/>
      <c r="G75" s="801"/>
      <c r="H75" s="801"/>
      <c r="I75" s="801"/>
      <c r="J75" s="111">
        <v>3.5</v>
      </c>
      <c r="K75" s="134">
        <v>3</v>
      </c>
      <c r="L75" s="283" t="s">
        <v>140</v>
      </c>
      <c r="M75" s="282"/>
    </row>
    <row r="76" spans="1:13" ht="34.799999999999997" customHeight="1" x14ac:dyDescent="0.45">
      <c r="A76" s="321"/>
      <c r="B76" s="130"/>
      <c r="C76" s="787" t="s">
        <v>298</v>
      </c>
      <c r="D76" s="787" t="s">
        <v>165</v>
      </c>
      <c r="E76" s="787" t="s">
        <v>165</v>
      </c>
      <c r="F76" s="787" t="s">
        <v>165</v>
      </c>
      <c r="G76" s="787" t="s">
        <v>165</v>
      </c>
      <c r="H76" s="787" t="s">
        <v>165</v>
      </c>
      <c r="I76" s="787" t="s">
        <v>165</v>
      </c>
      <c r="J76" s="104">
        <v>4</v>
      </c>
      <c r="K76" s="112">
        <v>3</v>
      </c>
      <c r="L76" s="319" t="s">
        <v>141</v>
      </c>
      <c r="M76" s="282"/>
    </row>
    <row r="77" spans="1:13" ht="49.8" customHeight="1" thickBot="1" x14ac:dyDescent="0.5">
      <c r="A77" s="321"/>
      <c r="B77" s="129"/>
      <c r="C77" s="786" t="s">
        <v>217</v>
      </c>
      <c r="D77" s="786" t="s">
        <v>166</v>
      </c>
      <c r="E77" s="786" t="s">
        <v>166</v>
      </c>
      <c r="F77" s="786" t="s">
        <v>166</v>
      </c>
      <c r="G77" s="786" t="s">
        <v>166</v>
      </c>
      <c r="H77" s="786" t="s">
        <v>166</v>
      </c>
      <c r="I77" s="786" t="s">
        <v>166</v>
      </c>
      <c r="J77" s="135">
        <v>1</v>
      </c>
      <c r="K77" s="112"/>
      <c r="L77" s="310" t="s">
        <v>140</v>
      </c>
      <c r="M77" s="308"/>
    </row>
    <row r="78" spans="1:13" s="78" customFormat="1" ht="28.2" thickBot="1" x14ac:dyDescent="0.5">
      <c r="A78" s="321"/>
      <c r="B78" s="128"/>
      <c r="C78" s="779" t="s">
        <v>226</v>
      </c>
      <c r="D78" s="780"/>
      <c r="E78" s="780"/>
      <c r="F78" s="780"/>
      <c r="G78" s="780"/>
      <c r="H78" s="780"/>
      <c r="I78" s="781"/>
      <c r="J78" s="116">
        <f>SUM(J69:J77)</f>
        <v>30</v>
      </c>
      <c r="K78" s="106">
        <f>SUM(K69:K77)</f>
        <v>25</v>
      </c>
      <c r="L78" s="294" t="s">
        <v>295</v>
      </c>
      <c r="M78" s="301">
        <v>1</v>
      </c>
    </row>
    <row r="79" spans="1:13" ht="27.6" x14ac:dyDescent="0.45">
      <c r="A79" s="321"/>
      <c r="B79" s="317">
        <v>8</v>
      </c>
      <c r="C79" s="792" t="s">
        <v>148</v>
      </c>
      <c r="D79" s="793"/>
      <c r="E79" s="793"/>
      <c r="F79" s="793"/>
      <c r="G79" s="793"/>
      <c r="H79" s="793"/>
      <c r="I79" s="794"/>
      <c r="J79" s="317">
        <v>4</v>
      </c>
      <c r="K79" s="317">
        <v>8</v>
      </c>
      <c r="L79" s="320" t="s">
        <v>140</v>
      </c>
      <c r="M79" s="295"/>
    </row>
    <row r="80" spans="1:13" ht="17.399999999999999" customHeight="1" x14ac:dyDescent="0.45">
      <c r="A80" s="321"/>
      <c r="B80" s="317"/>
      <c r="C80" s="765" t="s">
        <v>80</v>
      </c>
      <c r="D80" s="796"/>
      <c r="E80" s="796"/>
      <c r="F80" s="796"/>
      <c r="G80" s="796"/>
      <c r="H80" s="796"/>
      <c r="I80" s="797"/>
      <c r="J80" s="103">
        <v>6</v>
      </c>
      <c r="K80" s="103"/>
      <c r="L80" s="320" t="s">
        <v>140</v>
      </c>
      <c r="M80" s="282"/>
    </row>
    <row r="81" spans="1:13" ht="17.399999999999999" customHeight="1" x14ac:dyDescent="0.45">
      <c r="A81" s="321"/>
      <c r="B81" s="317"/>
      <c r="C81" s="765" t="s">
        <v>71</v>
      </c>
      <c r="D81" s="796"/>
      <c r="E81" s="796"/>
      <c r="F81" s="796"/>
      <c r="G81" s="796"/>
      <c r="H81" s="796"/>
      <c r="I81" s="797"/>
      <c r="J81" s="103">
        <v>6</v>
      </c>
      <c r="K81" s="103"/>
      <c r="L81" s="311"/>
      <c r="M81" s="282"/>
    </row>
    <row r="82" spans="1:13" ht="17.399999999999999" customHeight="1" x14ac:dyDescent="0.45">
      <c r="A82" s="321"/>
      <c r="B82" s="316"/>
      <c r="C82" s="774" t="s">
        <v>234</v>
      </c>
      <c r="D82" s="800"/>
      <c r="E82" s="800"/>
      <c r="F82" s="800"/>
      <c r="G82" s="800"/>
      <c r="H82" s="800"/>
      <c r="I82" s="800"/>
      <c r="J82" s="317">
        <v>1.5</v>
      </c>
      <c r="K82" s="317">
        <v>2</v>
      </c>
      <c r="L82" s="319" t="s">
        <v>141</v>
      </c>
      <c r="M82" s="282"/>
    </row>
    <row r="83" spans="1:13" ht="22.2" customHeight="1" x14ac:dyDescent="0.45">
      <c r="A83" s="321"/>
      <c r="B83" s="316"/>
      <c r="C83" s="788" t="s">
        <v>291</v>
      </c>
      <c r="D83" s="787"/>
      <c r="E83" s="787"/>
      <c r="F83" s="787"/>
      <c r="G83" s="787"/>
      <c r="H83" s="787"/>
      <c r="I83" s="787"/>
      <c r="J83" s="132">
        <v>3.5</v>
      </c>
      <c r="K83" s="133">
        <v>6</v>
      </c>
      <c r="L83" s="320" t="s">
        <v>140</v>
      </c>
      <c r="M83" s="282"/>
    </row>
    <row r="84" spans="1:13" ht="21" customHeight="1" x14ac:dyDescent="0.45">
      <c r="A84" s="321"/>
      <c r="B84" s="316"/>
      <c r="C84" s="788" t="s">
        <v>290</v>
      </c>
      <c r="D84" s="801"/>
      <c r="E84" s="801"/>
      <c r="F84" s="801"/>
      <c r="G84" s="801"/>
      <c r="H84" s="801"/>
      <c r="I84" s="801"/>
      <c r="J84" s="104">
        <v>3.5</v>
      </c>
      <c r="K84" s="112">
        <v>6</v>
      </c>
      <c r="L84" s="320" t="s">
        <v>140</v>
      </c>
      <c r="M84" s="282"/>
    </row>
    <row r="85" spans="1:13" ht="32.4" customHeight="1" thickBot="1" x14ac:dyDescent="0.5">
      <c r="A85" s="321"/>
      <c r="B85" s="316"/>
      <c r="C85" s="788" t="s">
        <v>150</v>
      </c>
      <c r="D85" s="790"/>
      <c r="E85" s="790"/>
      <c r="F85" s="790"/>
      <c r="G85" s="790"/>
      <c r="H85" s="790"/>
      <c r="I85" s="791"/>
      <c r="J85" s="111">
        <v>5.5</v>
      </c>
      <c r="K85" s="314">
        <v>6</v>
      </c>
      <c r="L85" s="319" t="s">
        <v>141</v>
      </c>
      <c r="M85" s="282"/>
    </row>
    <row r="86" spans="1:13" ht="28.2" thickBot="1" x14ac:dyDescent="0.5">
      <c r="A86" s="321"/>
      <c r="B86" s="107"/>
      <c r="C86" s="779" t="s">
        <v>226</v>
      </c>
      <c r="D86" s="780"/>
      <c r="E86" s="780"/>
      <c r="F86" s="780"/>
      <c r="G86" s="780"/>
      <c r="H86" s="780"/>
      <c r="I86" s="781"/>
      <c r="J86" s="106">
        <f>SUM(J79:J85)</f>
        <v>30</v>
      </c>
      <c r="K86" s="106">
        <f>SUM(K79:K85)</f>
        <v>28</v>
      </c>
      <c r="L86" s="294" t="s">
        <v>299</v>
      </c>
      <c r="M86" s="312"/>
    </row>
    <row r="87" spans="1:13" ht="28.2" thickBot="1" x14ac:dyDescent="0.5">
      <c r="A87" s="321"/>
      <c r="B87" s="107"/>
      <c r="C87" s="782" t="s">
        <v>149</v>
      </c>
      <c r="D87" s="783"/>
      <c r="E87" s="783"/>
      <c r="F87" s="783"/>
      <c r="G87" s="783"/>
      <c r="H87" s="783"/>
      <c r="I87" s="784"/>
      <c r="J87" s="106">
        <f>J19+J29+J40+J50+J58+J68+J78+J86</f>
        <v>240</v>
      </c>
      <c r="K87" s="107"/>
      <c r="L87" s="294"/>
      <c r="M87" s="124"/>
    </row>
    <row r="88" spans="1:13" ht="27.6" x14ac:dyDescent="0.45">
      <c r="A88" s="321"/>
    </row>
    <row r="89" spans="1:13" s="78" customFormat="1" ht="27.6" x14ac:dyDescent="0.45">
      <c r="A89" s="321"/>
    </row>
    <row r="90" spans="1:13" ht="27.6" x14ac:dyDescent="0.45">
      <c r="A90" s="321"/>
      <c r="B90" s="136" t="s">
        <v>247</v>
      </c>
      <c r="C90" s="136"/>
      <c r="I90" s="136" t="s">
        <v>248</v>
      </c>
    </row>
    <row r="92" spans="1:13" x14ac:dyDescent="0.25">
      <c r="B92" s="74"/>
    </row>
    <row r="93" spans="1:13" x14ac:dyDescent="0.25">
      <c r="B93" s="74"/>
    </row>
    <row r="94" spans="1:13" x14ac:dyDescent="0.25">
      <c r="B94" s="74"/>
    </row>
    <row r="95" spans="1:13" x14ac:dyDescent="0.25">
      <c r="B95" s="74"/>
    </row>
    <row r="96" spans="1:13" x14ac:dyDescent="0.25">
      <c r="B96" s="74"/>
    </row>
    <row r="97" spans="1:2" x14ac:dyDescent="0.25">
      <c r="B97" s="74"/>
    </row>
    <row r="98" spans="1:2" x14ac:dyDescent="0.25">
      <c r="B98" s="74"/>
    </row>
    <row r="99" spans="1:2" s="78" customFormat="1" x14ac:dyDescent="0.25">
      <c r="A99" s="74"/>
      <c r="B99" s="131"/>
    </row>
    <row r="100" spans="1:2" x14ac:dyDescent="0.25">
      <c r="B100" s="74"/>
    </row>
    <row r="101" spans="1:2" x14ac:dyDescent="0.25">
      <c r="B101" s="74"/>
    </row>
  </sheetData>
  <mergeCells count="99">
    <mergeCell ref="L33:L34"/>
    <mergeCell ref="C18:I18"/>
    <mergeCell ref="C11:I11"/>
    <mergeCell ref="C24:I24"/>
    <mergeCell ref="C25:I25"/>
    <mergeCell ref="C26:I26"/>
    <mergeCell ref="K33:K34"/>
    <mergeCell ref="J33:J34"/>
    <mergeCell ref="J22:J23"/>
    <mergeCell ref="K22:K23"/>
    <mergeCell ref="C19:I19"/>
    <mergeCell ref="C20:I20"/>
    <mergeCell ref="C21:I21"/>
    <mergeCell ref="C14:I14"/>
    <mergeCell ref="C15:I15"/>
    <mergeCell ref="C8:I9"/>
    <mergeCell ref="J8:J9"/>
    <mergeCell ref="K8:K9"/>
    <mergeCell ref="C10:I10"/>
    <mergeCell ref="L22:L23"/>
    <mergeCell ref="C16:I16"/>
    <mergeCell ref="C17:I17"/>
    <mergeCell ref="B2:H2"/>
    <mergeCell ref="B3:N3"/>
    <mergeCell ref="C38:I38"/>
    <mergeCell ref="C35:I35"/>
    <mergeCell ref="C36:I36"/>
    <mergeCell ref="C37:I37"/>
    <mergeCell ref="C22:I23"/>
    <mergeCell ref="L8:L9"/>
    <mergeCell ref="L12:L13"/>
    <mergeCell ref="B12:B13"/>
    <mergeCell ref="C12:I13"/>
    <mergeCell ref="J12:J13"/>
    <mergeCell ref="K12:K13"/>
    <mergeCell ref="B8:B9"/>
    <mergeCell ref="C39:I39"/>
    <mergeCell ref="C47:I47"/>
    <mergeCell ref="C48:I48"/>
    <mergeCell ref="C49:I49"/>
    <mergeCell ref="C50:I50"/>
    <mergeCell ref="C46:I46"/>
    <mergeCell ref="C40:I40"/>
    <mergeCell ref="C41:I41"/>
    <mergeCell ref="C42:I42"/>
    <mergeCell ref="C43:I43"/>
    <mergeCell ref="C45:I45"/>
    <mergeCell ref="C51:I51"/>
    <mergeCell ref="C54:I54"/>
    <mergeCell ref="C62:I62"/>
    <mergeCell ref="C63:I63"/>
    <mergeCell ref="C64:I64"/>
    <mergeCell ref="C52:I52"/>
    <mergeCell ref="C53:I53"/>
    <mergeCell ref="C55:I55"/>
    <mergeCell ref="C65:I65"/>
    <mergeCell ref="C56:I56"/>
    <mergeCell ref="C58:I58"/>
    <mergeCell ref="C59:I59"/>
    <mergeCell ref="C60:I60"/>
    <mergeCell ref="C61:I61"/>
    <mergeCell ref="C57:I57"/>
    <mergeCell ref="C83:I83"/>
    <mergeCell ref="C84:I84"/>
    <mergeCell ref="C75:I75"/>
    <mergeCell ref="C78:I78"/>
    <mergeCell ref="C80:I80"/>
    <mergeCell ref="C86:I86"/>
    <mergeCell ref="C87:I87"/>
    <mergeCell ref="C67:I67"/>
    <mergeCell ref="C76:I76"/>
    <mergeCell ref="C77:I77"/>
    <mergeCell ref="C72:I72"/>
    <mergeCell ref="C85:I85"/>
    <mergeCell ref="C79:I79"/>
    <mergeCell ref="C68:I68"/>
    <mergeCell ref="C69:I69"/>
    <mergeCell ref="C70:I70"/>
    <mergeCell ref="C71:I71"/>
    <mergeCell ref="C73:I73"/>
    <mergeCell ref="C74:I74"/>
    <mergeCell ref="C81:I81"/>
    <mergeCell ref="C82:I82"/>
    <mergeCell ref="C66:I66"/>
    <mergeCell ref="M33:M34"/>
    <mergeCell ref="B5:N5"/>
    <mergeCell ref="B6:N6"/>
    <mergeCell ref="M8:M9"/>
    <mergeCell ref="M12:M13"/>
    <mergeCell ref="M22:M23"/>
    <mergeCell ref="B33:B34"/>
    <mergeCell ref="C33:I34"/>
    <mergeCell ref="C32:I32"/>
    <mergeCell ref="C27:I27"/>
    <mergeCell ref="C28:I28"/>
    <mergeCell ref="C29:I29"/>
    <mergeCell ref="C30:I30"/>
    <mergeCell ref="C31:I31"/>
    <mergeCell ref="B22:B23"/>
  </mergeCells>
  <pageMargins left="0.70866141732283472" right="0.70866141732283472" top="0.74803149606299213" bottom="0.74803149606299213" header="0.31496062992125984" footer="0.31496062992125984"/>
  <pageSetup paperSize="9" scale="66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Бакалавр НП</vt:lpstr>
      <vt:lpstr>Семестровка</vt:lpstr>
      <vt:lpstr>'Бакалавр НП'!Область_печати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Barvinskiy</dc:creator>
  <cp:lastModifiedBy>Lenovo</cp:lastModifiedBy>
  <cp:lastPrinted>2020-05-13T13:21:36Z</cp:lastPrinted>
  <dcterms:created xsi:type="dcterms:W3CDTF">2015-04-27T13:59:12Z</dcterms:created>
  <dcterms:modified xsi:type="dcterms:W3CDTF">2020-05-13T13:22:57Z</dcterms:modified>
</cp:coreProperties>
</file>